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-irc-fs05.ucop.edu\Self-Supporting Programs\2026-27\Call Request\"/>
    </mc:Choice>
  </mc:AlternateContent>
  <xr:revisionPtr revIDLastSave="0" documentId="13_ncr:1_{A65A9251-5714-4C01-BF60-5AEF0BA3566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ost Analysis - Part 1" sheetId="6" r:id="rId1"/>
    <sheet name="Enrollment - Part 2" sheetId="9" r:id="rId2"/>
    <sheet name="IDC Rates" sheetId="7" r:id="rId3"/>
    <sheet name="Instructions" sheetId="8" r:id="rId4"/>
  </sheets>
  <externalReferences>
    <externalReference r:id="rId5"/>
  </externalReferences>
  <definedNames>
    <definedName name="bttnDown_Click" localSheetId="1">'Enrollment - Part 2'!bttnDown_Click</definedName>
    <definedName name="bttnDown_Click" localSheetId="3">Instructions!bttnDown_Click</definedName>
    <definedName name="bttnDown_Click">[0]!bttnDown_Click</definedName>
    <definedName name="bttnReset_Click" localSheetId="1">'Enrollment - Part 2'!bttnReset_Click</definedName>
    <definedName name="bttnReset_Click" localSheetId="3">Instructions!bttnReset_Click</definedName>
    <definedName name="bttnReset_Click">[0]!bttnReset_Click</definedName>
    <definedName name="bttnUp_Click" localSheetId="1">'Enrollment - Part 2'!bttnUp_Click</definedName>
    <definedName name="bttnUp_Click" localSheetId="3">Instructions!bttnUp_Click</definedName>
    <definedName name="bttnUp_Click">[0]!bttnUp_Click</definedName>
    <definedName name="Campus">[1]StudentCharges!$J$2:$J$11</definedName>
    <definedName name="ctrDateAll_Click" localSheetId="1">'Enrollment - Part 2'!ctrDateAll_Click</definedName>
    <definedName name="ctrDateAll_Click" localSheetId="3">Instructions!ctrDateAll_Click</definedName>
    <definedName name="ctrDateAll_Click">[0]!ctrDateAll_Click</definedName>
    <definedName name="MdlDate.bttnBack_Click" localSheetId="1">'Enrollment - Part 2'!MdlDate.bttnBack_Click</definedName>
    <definedName name="MdlDate.bttnBack_Click" localSheetId="3">Instructions!MdlDate.bttnBack_Click</definedName>
    <definedName name="MdlDate.bttnBack_Click">[0]!MdlDate.bttnBack_Click</definedName>
    <definedName name="MdlDate.bttnCancel_Click" localSheetId="1">'Enrollment - Part 2'!MdlDate.bttnCancel_Click</definedName>
    <definedName name="MdlDate.bttnCancel_Click" localSheetId="3">Instructions!MdlDate.bttnCancel_Click</definedName>
    <definedName name="MdlDate.bttnCancel_Click">[0]!MdlDate.bttnCancel_Click</definedName>
    <definedName name="MdlDate.bttnFinish_Click" localSheetId="1">'Enrollment - Part 2'!MdlDate.bttnFinish_Click</definedName>
    <definedName name="MdlDate.bttnFinish_Click" localSheetId="3">Instructions!MdlDate.bttnFinish_Click</definedName>
    <definedName name="MdlDate.bttnFinish_Click">[0]!MdlDate.bttnFinish_Click</definedName>
    <definedName name="MdlDate.bttnHelp_Click" localSheetId="1">'Enrollment - Part 2'!MdlDate.bttnHelp_Click</definedName>
    <definedName name="MdlDate.bttnHelp_Click" localSheetId="3">Instructions!MdlDate.bttnHelp_Click</definedName>
    <definedName name="MdlDate.bttnHelp_Click">[0]!MdlDate.bttnHelp_Click</definedName>
    <definedName name="MdlDate.bttnNext_Click" localSheetId="1">'Enrollment - Part 2'!MdlDate.bttnNext_Click</definedName>
    <definedName name="MdlDate.bttnNext_Click" localSheetId="3">Instructions!MdlDate.bttnNext_Click</definedName>
    <definedName name="MdlDate.bttnNext_Click">[0]!MdlDate.bttnNext_Click</definedName>
    <definedName name="MdlDate.spnFromMonth_Change" localSheetId="1">'Enrollment - Part 2'!MdlDate.spnFromMonth_Change</definedName>
    <definedName name="MdlDate.spnFromMonth_Change" localSheetId="3">Instructions!MdlDate.spnFromMonth_Change</definedName>
    <definedName name="MdlDate.spnFromMonth_Change">[0]!MdlDate.spnFromMonth_Change</definedName>
    <definedName name="MdlDate.spnFromYear_Change" localSheetId="1">'Enrollment - Part 2'!MdlDate.spnFromYear_Change</definedName>
    <definedName name="MdlDate.spnFromYear_Change" localSheetId="3">Instructions!MdlDate.spnFromYear_Change</definedName>
    <definedName name="MdlDate.spnFromYear_Change">[0]!MdlDate.spnFromYear_Change</definedName>
    <definedName name="MdlDate.spnToMonth_Change" localSheetId="1">'Enrollment - Part 2'!MdlDate.spnToMonth_Change</definedName>
    <definedName name="MdlDate.spnToMonth_Change" localSheetId="3">Instructions!MdlDate.spnToMonth_Change</definedName>
    <definedName name="MdlDate.spnToMonth_Change">[0]!MdlDate.spnToMonth_Change</definedName>
    <definedName name="MdlDate.spnToYear_Change" localSheetId="1">'Enrollment - Part 2'!MdlDate.spnToYear_Change</definedName>
    <definedName name="MdlDate.spnToYear_Change" localSheetId="3">Instructions!MdlDate.spnToYear_Change</definedName>
    <definedName name="MdlDate.spnToYear_Change">[0]!MdlDate.spnToYear_Change</definedName>
    <definedName name="MdlDetail.bttnAccounts_Click" localSheetId="1">'Enrollment - Part 2'!MdlDetail.bttnAccounts_Click</definedName>
    <definedName name="MdlDetail.bttnAccounts_Click" localSheetId="3">Instructions!MdlDetail.bttnAccounts_Click</definedName>
    <definedName name="MdlDetail.bttnAccounts_Click">[0]!MdlDetail.bttnAccounts_Click</definedName>
    <definedName name="MdlDetail.bttnBack_Click" localSheetId="1">'Enrollment - Part 2'!MdlDetail.bttnBack_Click</definedName>
    <definedName name="MdlDetail.bttnBack_Click" localSheetId="3">Instructions!MdlDetail.bttnBack_Click</definedName>
    <definedName name="MdlDetail.bttnBack_Click">[0]!MdlDetail.bttnBack_Click</definedName>
    <definedName name="MdlDetail.bttnCancel_Click" localSheetId="1">'Enrollment - Part 2'!MdlDetail.bttnCancel_Click</definedName>
    <definedName name="MdlDetail.bttnCancel_Click" localSheetId="3">Instructions!MdlDetail.bttnCancel_Click</definedName>
    <definedName name="MdlDetail.bttnCancel_Click">[0]!MdlDetail.bttnCancel_Click</definedName>
    <definedName name="MdlDetail.bttnDOSgroup_Click" localSheetId="1">'Enrollment - Part 2'!MdlDetail.bttnDOSgroup_Click</definedName>
    <definedName name="MdlDetail.bttnDOSgroup_Click" localSheetId="3">Instructions!MdlDetail.bttnDOSgroup_Click</definedName>
    <definedName name="MdlDetail.bttnDOSgroup_Click">[0]!MdlDetail.bttnDOSgroup_Click</definedName>
    <definedName name="MdlDetail.bttnFinish_Click" localSheetId="1">'Enrollment - Part 2'!MdlDetail.bttnFinish_Click</definedName>
    <definedName name="MdlDetail.bttnFinish_Click" localSheetId="3">Instructions!MdlDetail.bttnFinish_Click</definedName>
    <definedName name="MdlDetail.bttnFinish_Click">[0]!MdlDetail.bttnFinish_Click</definedName>
    <definedName name="MdlDetail.bttnHelp_Click" localSheetId="1">'Enrollment - Part 2'!MdlDetail.bttnHelp_Click</definedName>
    <definedName name="MdlDetail.bttnHelp_Click" localSheetId="3">Instructions!MdlDetail.bttnHelp_Click</definedName>
    <definedName name="MdlDetail.bttnHelp_Click">[0]!MdlDetail.bttnHelp_Click</definedName>
    <definedName name="MdlDetail.bttnNext_Click" localSheetId="1">'Enrollment - Part 2'!MdlDetail.bttnNext_Click</definedName>
    <definedName name="MdlDetail.bttnNext_Click" localSheetId="3">Instructions!MdlDetail.bttnNext_Click</definedName>
    <definedName name="MdlDetail.bttnNext_Click">[0]!MdlDetail.bttnNext_Click</definedName>
    <definedName name="MdlDetail.bttnObjectGroup_Click" localSheetId="1">'Enrollment - Part 2'!MdlDetail.bttnObjectGroup_Click</definedName>
    <definedName name="MdlDetail.bttnObjectGroup_Click" localSheetId="3">Instructions!MdlDetail.bttnObjectGroup_Click</definedName>
    <definedName name="MdlDetail.bttnObjectGroup_Click">[0]!MdlDetail.bttnObjectGroup_Click</definedName>
    <definedName name="MdlFieldNames.bttnAdd_Click" localSheetId="1">'Enrollment - Part 2'!MdlFieldNames.bttnAdd_Click</definedName>
    <definedName name="MdlFieldNames.bttnAdd_Click" localSheetId="3">Instructions!MdlFieldNames.bttnAdd_Click</definedName>
    <definedName name="MdlFieldNames.bttnAdd_Click">[0]!MdlFieldNames.bttnAdd_Click</definedName>
    <definedName name="MdlFieldNames.bttnBack_Click" localSheetId="1">'Enrollment - Part 2'!MdlFieldNames.bttnBack_Click</definedName>
    <definedName name="MdlFieldNames.bttnBack_Click" localSheetId="3">Instructions!MdlFieldNames.bttnBack_Click</definedName>
    <definedName name="MdlFieldNames.bttnBack_Click">[0]!MdlFieldNames.bttnBack_Click</definedName>
    <definedName name="MdlFieldNames.bttnCancel_Click" localSheetId="1">'Enrollment - Part 2'!MdlFieldNames.bttnCancel_Click</definedName>
    <definedName name="MdlFieldNames.bttnCancel_Click" localSheetId="3">Instructions!MdlFieldNames.bttnCancel_Click</definedName>
    <definedName name="MdlFieldNames.bttnCancel_Click">[0]!MdlFieldNames.bttnCancel_Click</definedName>
    <definedName name="MdlFieldNames.bttnClear_Click" localSheetId="1">'Enrollment - Part 2'!MdlFieldNames.bttnClear_Click</definedName>
    <definedName name="MdlFieldNames.bttnClear_Click" localSheetId="3">Instructions!MdlFieldNames.bttnClear_Click</definedName>
    <definedName name="MdlFieldNames.bttnClear_Click">[0]!MdlFieldNames.bttnClear_Click</definedName>
    <definedName name="MdlFieldNames.bttnDown_Click" localSheetId="1">'Enrollment - Part 2'!MdlFieldNames.bttnDown_Click</definedName>
    <definedName name="MdlFieldNames.bttnDown_Click" localSheetId="3">Instructions!MdlFieldNames.bttnDown_Click</definedName>
    <definedName name="MdlFieldNames.bttnDown_Click">[0]!MdlFieldNames.bttnDown_Click</definedName>
    <definedName name="MdlFieldNames.bttnFinish_Click" localSheetId="1">'Enrollment - Part 2'!MdlFieldNames.bttnFinish_Click</definedName>
    <definedName name="MdlFieldNames.bttnFinish_Click" localSheetId="3">Instructions!MdlFieldNames.bttnFinish_Click</definedName>
    <definedName name="MdlFieldNames.bttnFinish_Click">[0]!MdlFieldNames.bttnFinish_Click</definedName>
    <definedName name="MdlFieldNames.bttnNext_Click" localSheetId="1">'Enrollment - Part 2'!MdlFieldNames.bttnNext_Click</definedName>
    <definedName name="MdlFieldNames.bttnNext_Click" localSheetId="3">Instructions!MdlFieldNames.bttnNext_Click</definedName>
    <definedName name="MdlFieldNames.bttnNext_Click">[0]!MdlFieldNames.bttnNext_Click</definedName>
    <definedName name="MdlFieldNames.bttnRemove_Click" localSheetId="1">'Enrollment - Part 2'!MdlFieldNames.bttnRemove_Click</definedName>
    <definedName name="MdlFieldNames.bttnRemove_Click" localSheetId="3">Instructions!MdlFieldNames.bttnRemove_Click</definedName>
    <definedName name="MdlFieldNames.bttnRemove_Click">[0]!MdlFieldNames.bttnRemove_Click</definedName>
    <definedName name="MdlFieldNames.bttnUp_Click" localSheetId="1">'Enrollment - Part 2'!MdlFieldNames.bttnUp_Click</definedName>
    <definedName name="MdlFieldNames.bttnUp_Click" localSheetId="3">Instructions!MdlFieldNames.bttnUp_Click</definedName>
    <definedName name="MdlFieldNames.bttnUp_Click">[0]!MdlFieldNames.bttnUp_Click</definedName>
    <definedName name="MdlFieldNames.spnSubtotal_Change" localSheetId="1">'Enrollment - Part 2'!MdlFieldNames.spnSubtotal_Change</definedName>
    <definedName name="MdlFieldNames.spnSubtotal_Change" localSheetId="3">Instructions!MdlFieldNames.spnSubtotal_Change</definedName>
    <definedName name="MdlFieldNames.spnSubtotal_Change">[0]!MdlFieldNames.spnSubtotal_Change</definedName>
    <definedName name="MdlFieldNames.StandardSelection_Click" localSheetId="1">'Enrollment - Part 2'!MdlFieldNames.StandardSelection_Click</definedName>
    <definedName name="MdlFieldNames.StandardSelection_Click" localSheetId="3">Instructions!MdlFieldNames.StandardSelection_Click</definedName>
    <definedName name="MdlFieldNames.StandardSelection_Click">[0]!MdlFieldNames.StandardSelection_Click</definedName>
    <definedName name="MdlGroup.bttnAdd_Click" localSheetId="1">'Enrollment - Part 2'!MdlGroup.bttnAdd_Click</definedName>
    <definedName name="MdlGroup.bttnAdd_Click" localSheetId="3">Instructions!MdlGroup.bttnAdd_Click</definedName>
    <definedName name="MdlGroup.bttnAdd_Click">[0]!MdlGroup.bttnAdd_Click</definedName>
    <definedName name="MdlGroup.bttnBack_Click" localSheetId="1">'Enrollment - Part 2'!MdlGroup.bttnBack_Click</definedName>
    <definedName name="MdlGroup.bttnBack_Click" localSheetId="3">Instructions!MdlGroup.bttnBack_Click</definedName>
    <definedName name="MdlGroup.bttnBack_Click">[0]!MdlGroup.bttnBack_Click</definedName>
    <definedName name="MdlGroup.bttnCancel_Click" localSheetId="1">'Enrollment - Part 2'!MdlGroup.bttnCancel_Click</definedName>
    <definedName name="MdlGroup.bttnCancel_Click" localSheetId="3">Instructions!MdlGroup.bttnCancel_Click</definedName>
    <definedName name="MdlGroup.bttnCancel_Click">[0]!MdlGroup.bttnCancel_Click</definedName>
    <definedName name="MdlGroup.bttnRemove_Click" localSheetId="1">'Enrollment - Part 2'!MdlGroup.bttnRemove_Click</definedName>
    <definedName name="MdlGroup.bttnRemove_Click" localSheetId="3">Instructions!MdlGroup.bttnRemove_Click</definedName>
    <definedName name="MdlGroup.bttnRemove_Click">[0]!MdlGroup.bttnRemove_Click</definedName>
    <definedName name="MdlGroup.MainGroup_Click" localSheetId="1">'Enrollment - Part 2'!MdlGroup.MainGroup_Click</definedName>
    <definedName name="MdlGroup.MainGroup_Click" localSheetId="3">Instructions!MdlGroup.MainGroup_Click</definedName>
    <definedName name="MdlGroup.MainGroup_Click">[0]!MdlGroup.MainGroup_Click</definedName>
    <definedName name="mdlOrder.bttnBack_Click" localSheetId="1">'Enrollment - Part 2'!mdlOrder.bttnBack_Click</definedName>
    <definedName name="mdlOrder.bttnBack_Click" localSheetId="3">Instructions!mdlOrder.bttnBack_Click</definedName>
    <definedName name="mdlOrder.bttnBack_Click">[0]!mdlOrder.bttnBack_Click</definedName>
    <definedName name="mdlOrder.bttnCancel_Click" localSheetId="1">'Enrollment - Part 2'!mdlOrder.bttnCancel_Click</definedName>
    <definedName name="mdlOrder.bttnCancel_Click" localSheetId="3">Instructions!mdlOrder.bttnCancel_Click</definedName>
    <definedName name="mdlOrder.bttnCancel_Click">[0]!mdlOrder.bttnCancel_Click</definedName>
    <definedName name="mdlOrder.bttnFinish_Click" localSheetId="1">'Enrollment - Part 2'!mdlOrder.bttnFinish_Click</definedName>
    <definedName name="mdlOrder.bttnFinish_Click" localSheetId="3">Instructions!mdlOrder.bttnFinish_Click</definedName>
    <definedName name="mdlOrder.bttnFinish_Click">[0]!mdlOrder.bttnFinish_Click</definedName>
    <definedName name="MdlOrder.bttnHelp_Click" localSheetId="1">'Enrollment - Part 2'!MdlOrder.bttnHelp_Click</definedName>
    <definedName name="MdlOrder.bttnHelp_Click" localSheetId="3">Instructions!MdlOrder.bttnHelp_Click</definedName>
    <definedName name="MdlOrder.bttnHelp_Click">[0]!MdlOrder.bttnHelp_Click</definedName>
    <definedName name="MdlOrder.bttnNext_Click" localSheetId="1">'Enrollment - Part 2'!MdlOrder.bttnNext_Click</definedName>
    <definedName name="MdlOrder.bttnNext_Click" localSheetId="3">Instructions!MdlOrder.bttnNext_Click</definedName>
    <definedName name="MdlOrder.bttnNext_Click">[0]!MdlOrder.bttnNext_Click</definedName>
    <definedName name="MdlOrganizationUnit.bttnBack_Click" localSheetId="1">'Enrollment - Part 2'!MdlOrganizationUnit.bttnBack_Click</definedName>
    <definedName name="MdlOrganizationUnit.bttnBack_Click" localSheetId="3">Instructions!MdlOrganizationUnit.bttnBack_Click</definedName>
    <definedName name="MdlOrganizationUnit.bttnBack_Click">[0]!MdlOrganizationUnit.bttnBack_Click</definedName>
    <definedName name="MdlOrganizationUnit.bttnCancel_Click" localSheetId="1">'Enrollment - Part 2'!MdlOrganizationUnit.bttnCancel_Click</definedName>
    <definedName name="MdlOrganizationUnit.bttnCancel_Click" localSheetId="3">Instructions!MdlOrganizationUnit.bttnCancel_Click</definedName>
    <definedName name="MdlOrganizationUnit.bttnCancel_Click">[0]!MdlOrganizationUnit.bttnCancel_Click</definedName>
    <definedName name="MdlOrganizationUnit.bttnFinish_Click" localSheetId="1">'Enrollment - Part 2'!MdlOrganizationUnit.bttnFinish_Click</definedName>
    <definedName name="MdlOrganizationUnit.bttnFinish_Click" localSheetId="3">Instructions!MdlOrganizationUnit.bttnFinish_Click</definedName>
    <definedName name="MdlOrganizationUnit.bttnFinish_Click">[0]!MdlOrganizationUnit.bttnFinish_Click</definedName>
    <definedName name="MdlOrganizationUnit.bttnNext_Click" localSheetId="1">'Enrollment - Part 2'!MdlOrganizationUnit.bttnNext_Click</definedName>
    <definedName name="MdlOrganizationUnit.bttnNext_Click" localSheetId="3">Instructions!MdlOrganizationUnit.bttnNext_Click</definedName>
    <definedName name="MdlOrganizationUnit.bttnNext_Click">[0]!MdlOrganizationUnit.bttnNext_Click</definedName>
    <definedName name="MdlPrsnlEmployee.bttnBack_Click" localSheetId="1">'Enrollment - Part 2'!MdlPrsnlEmployee.bttnBack_Click</definedName>
    <definedName name="MdlPrsnlEmployee.bttnBack_Click" localSheetId="3">Instructions!MdlPrsnlEmployee.bttnBack_Click</definedName>
    <definedName name="MdlPrsnlEmployee.bttnBack_Click">[0]!MdlPrsnlEmployee.bttnBack_Click</definedName>
    <definedName name="MdlPrsnlEmployee.bttnCancel_Click" localSheetId="1">'Enrollment - Part 2'!MdlPrsnlEmployee.bttnCancel_Click</definedName>
    <definedName name="MdlPrsnlEmployee.bttnCancel_Click" localSheetId="3">Instructions!MdlPrsnlEmployee.bttnCancel_Click</definedName>
    <definedName name="MdlPrsnlEmployee.bttnCancel_Click">[0]!MdlPrsnlEmployee.bttnCancel_Click</definedName>
    <definedName name="MdlPrsnlEmployee.bttnExecuteSearch_Click" localSheetId="1">'Enrollment - Part 2'!MdlPrsnlEmployee.bttnExecuteSearch_Click</definedName>
    <definedName name="MdlPrsnlEmployee.bttnExecuteSearch_Click" localSheetId="3">Instructions!MdlPrsnlEmployee.bttnExecuteSearch_Click</definedName>
    <definedName name="MdlPrsnlEmployee.bttnExecuteSearch_Click">[0]!MdlPrsnlEmployee.bttnExecuteSearch_Click</definedName>
    <definedName name="MdlPrsnlEmployee.bttnFinish_Click" localSheetId="1">'Enrollment - Part 2'!MdlPrsnlEmployee.bttnFinish_Click</definedName>
    <definedName name="MdlPrsnlEmployee.bttnFinish_Click" localSheetId="3">Instructions!MdlPrsnlEmployee.bttnFinish_Click</definedName>
    <definedName name="MdlPrsnlEmployee.bttnFinish_Click">[0]!MdlPrsnlEmployee.bttnFinish_Click</definedName>
    <definedName name="MdlPrsnlEmployee.bttnNext_Click" localSheetId="1">'Enrollment - Part 2'!MdlPrsnlEmployee.bttnNext_Click</definedName>
    <definedName name="MdlPrsnlEmployee.bttnNext_Click" localSheetId="3">Instructions!MdlPrsnlEmployee.bttnNext_Click</definedName>
    <definedName name="MdlPrsnlEmployee.bttnNext_Click">[0]!MdlPrsnlEmployee.bttnNext_Click</definedName>
    <definedName name="MdlPrsnlEmployee.EmployeeList_Click" localSheetId="1">'Enrollment - Part 2'!MdlPrsnlEmployee.EmployeeList_Click</definedName>
    <definedName name="MdlPrsnlEmployee.EmployeeList_Click" localSheetId="3">Instructions!MdlPrsnlEmployee.EmployeeList_Click</definedName>
    <definedName name="MdlPrsnlEmployee.EmployeeList_Click">[0]!MdlPrsnlEmployee.EmployeeList_Click</definedName>
    <definedName name="MdlPrsnlEmpOrg.bttnBack_Click" localSheetId="1">'Enrollment - Part 2'!MdlPrsnlEmpOrg.bttnBack_Click</definedName>
    <definedName name="MdlPrsnlEmpOrg.bttnBack_Click" localSheetId="3">Instructions!MdlPrsnlEmpOrg.bttnBack_Click</definedName>
    <definedName name="MdlPrsnlEmpOrg.bttnBack_Click">[0]!MdlPrsnlEmpOrg.bttnBack_Click</definedName>
    <definedName name="MdlPrsnlEmpOrg.bttnCancel_Click" localSheetId="1">'Enrollment - Part 2'!MdlPrsnlEmpOrg.bttnCancel_Click</definedName>
    <definedName name="MdlPrsnlEmpOrg.bttnCancel_Click" localSheetId="3">Instructions!MdlPrsnlEmpOrg.bttnCancel_Click</definedName>
    <definedName name="MdlPrsnlEmpOrg.bttnCancel_Click">[0]!MdlPrsnlEmpOrg.bttnCancel_Click</definedName>
    <definedName name="MdlPrsnlEmpOrg.bttnFinish_Click" localSheetId="1">'Enrollment - Part 2'!MdlPrsnlEmpOrg.bttnFinish_Click</definedName>
    <definedName name="MdlPrsnlEmpOrg.bttnFinish_Click" localSheetId="3">Instructions!MdlPrsnlEmpOrg.bttnFinish_Click</definedName>
    <definedName name="MdlPrsnlEmpOrg.bttnFinish_Click">[0]!MdlPrsnlEmpOrg.bttnFinish_Click</definedName>
    <definedName name="MdlPrsnlEmpOrg.bttnNext_Click" localSheetId="1">'Enrollment - Part 2'!MdlPrsnlEmpOrg.bttnNext_Click</definedName>
    <definedName name="MdlPrsnlEmpOrg.bttnNext_Click" localSheetId="3">Instructions!MdlPrsnlEmpOrg.bttnNext_Click</definedName>
    <definedName name="MdlPrsnlEmpOrg.bttnNext_Click">[0]!MdlPrsnlEmpOrg.bttnNext_Click</definedName>
    <definedName name="MdlRptCategory.bttnBack_Click" localSheetId="1">'Enrollment - Part 2'!MdlRptCategory.bttnBack_Click</definedName>
    <definedName name="MdlRptCategory.bttnBack_Click" localSheetId="3">Instructions!MdlRptCategory.bttnBack_Click</definedName>
    <definedName name="MdlRptCategory.bttnBack_Click">[0]!MdlRptCategory.bttnBack_Click</definedName>
    <definedName name="MdlRptCategory.bttnCancel_Click" localSheetId="1">'Enrollment - Part 2'!MdlRptCategory.bttnCancel_Click</definedName>
    <definedName name="MdlRptCategory.bttnCancel_Click" localSheetId="3">Instructions!MdlRptCategory.bttnCancel_Click</definedName>
    <definedName name="MdlRptCategory.bttnCancel_Click">[0]!MdlRptCategory.bttnCancel_Click</definedName>
    <definedName name="MdlRptCategory.bttnFinish_Click" localSheetId="1">'Enrollment - Part 2'!MdlRptCategory.bttnFinish_Click</definedName>
    <definedName name="MdlRptCategory.bttnFinish_Click" localSheetId="3">Instructions!MdlRptCategory.bttnFinish_Click</definedName>
    <definedName name="MdlRptCategory.bttnFinish_Click">[0]!MdlRptCategory.bttnFinish_Click</definedName>
    <definedName name="MdlRptCategory.bttnHelp_Click" localSheetId="1">'Enrollment - Part 2'!MdlRptCategory.bttnHelp_Click</definedName>
    <definedName name="MdlRptCategory.bttnHelp_Click" localSheetId="3">Instructions!MdlRptCategory.bttnHelp_Click</definedName>
    <definedName name="MdlRptCategory.bttnHelp_Click">[0]!MdlRptCategory.bttnHelp_Click</definedName>
    <definedName name="MdlRptCategory.bttnNext_Click" localSheetId="1">'Enrollment - Part 2'!MdlRptCategory.bttnNext_Click</definedName>
    <definedName name="MdlRptCategory.bttnNext_Click" localSheetId="3">Instructions!MdlRptCategory.bttnNext_Click</definedName>
    <definedName name="MdlRptCategory.bttnNext_Click">[0]!MdlRptCategory.bttnNext_Click</definedName>
    <definedName name="MdlRptChoice.bttnBack_Click" localSheetId="1">'Enrollment - Part 2'!MdlRptChoice.bttnBack_Click</definedName>
    <definedName name="MdlRptChoice.bttnBack_Click" localSheetId="3">Instructions!MdlRptChoice.bttnBack_Click</definedName>
    <definedName name="MdlRptChoice.bttnBack_Click">[0]!MdlRptChoice.bttnBack_Click</definedName>
    <definedName name="MdlRptChoice.bttnCancel_Click" localSheetId="1">'Enrollment - Part 2'!MdlRptChoice.bttnCancel_Click</definedName>
    <definedName name="MdlRptChoice.bttnCancel_Click" localSheetId="3">Instructions!MdlRptChoice.bttnCancel_Click</definedName>
    <definedName name="MdlRptChoice.bttnCancel_Click">[0]!MdlRptChoice.bttnCancel_Click</definedName>
    <definedName name="MdlRptChoice.bttnFinish_Click" localSheetId="1">'Enrollment - Part 2'!MdlRptChoice.bttnFinish_Click</definedName>
    <definedName name="MdlRptChoice.bttnFinish_Click" localSheetId="3">Instructions!MdlRptChoice.bttnFinish_Click</definedName>
    <definedName name="MdlRptChoice.bttnFinish_Click">[0]!MdlRptChoice.bttnFinish_Click</definedName>
    <definedName name="MdlRptChoice.bttnHelp_Click" localSheetId="1">'Enrollment - Part 2'!MdlRptChoice.bttnHelp_Click</definedName>
    <definedName name="MdlRptChoice.bttnHelp_Click" localSheetId="3">Instructions!MdlRptChoice.bttnHelp_Click</definedName>
    <definedName name="MdlRptChoice.bttnHelp_Click">[0]!MdlRptChoice.bttnHelp_Click</definedName>
    <definedName name="MdlRptChoice.bttnNext_Click" localSheetId="1">'Enrollment - Part 2'!MdlRptChoice.bttnNext_Click</definedName>
    <definedName name="MdlRptChoice.bttnNext_Click" localSheetId="3">Instructions!MdlRptChoice.bttnNext_Click</definedName>
    <definedName name="MdlRptChoice.bttnNext_Click">[0]!MdlRptChoice.bttnNext_Click</definedName>
    <definedName name="MdlSummary.bttnAccounts_Click" localSheetId="1">'Enrollment - Part 2'!MdlSummary.bttnAccounts_Click</definedName>
    <definedName name="MdlSummary.bttnAccounts_Click" localSheetId="3">Instructions!MdlSummary.bttnAccounts_Click</definedName>
    <definedName name="MdlSummary.bttnAccounts_Click">[0]!MdlSummary.bttnAccounts_Click</definedName>
    <definedName name="MdlSummary.bttnBack_Click" localSheetId="1">'Enrollment - Part 2'!MdlSummary.bttnBack_Click</definedName>
    <definedName name="MdlSummary.bttnBack_Click" localSheetId="3">Instructions!MdlSummary.bttnBack_Click</definedName>
    <definedName name="MdlSummary.bttnBack_Click">[0]!MdlSummary.bttnBack_Click</definedName>
    <definedName name="MdlSummary.bttnCancel_Click" localSheetId="1">'Enrollment - Part 2'!MdlSummary.bttnCancel_Click</definedName>
    <definedName name="MdlSummary.bttnCancel_Click" localSheetId="3">Instructions!MdlSummary.bttnCancel_Click</definedName>
    <definedName name="MdlSummary.bttnCancel_Click">[0]!MdlSummary.bttnCancel_Click</definedName>
    <definedName name="MdlSummary.bttnFinish_Click" localSheetId="1">'Enrollment - Part 2'!MdlSummary.bttnFinish_Click</definedName>
    <definedName name="MdlSummary.bttnFinish_Click" localSheetId="3">Instructions!MdlSummary.bttnFinish_Click</definedName>
    <definedName name="MdlSummary.bttnFinish_Click">[0]!MdlSummary.bttnFinish_Click</definedName>
    <definedName name="MdlSummary.bttnHelp_Click" localSheetId="1">'Enrollment - Part 2'!MdlSummary.bttnHelp_Click</definedName>
    <definedName name="MdlSummary.bttnHelp_Click" localSheetId="3">Instructions!MdlSummary.bttnHelp_Click</definedName>
    <definedName name="MdlSummary.bttnHelp_Click">[0]!MdlSummary.bttnHelp_Click</definedName>
    <definedName name="MdlSummary.bttnNext_Click" localSheetId="1">'Enrollment - Part 2'!MdlSummary.bttnNext_Click</definedName>
    <definedName name="MdlSummary.bttnNext_Click" localSheetId="3">Instructions!MdlSummary.bttnNext_Click</definedName>
    <definedName name="MdlSummary.bttnNext_Click">[0]!MdlSummary.bttnNext_Click</definedName>
    <definedName name="MdlSummaryType.bttnBack_Click" localSheetId="1">'Enrollment - Part 2'!MdlSummaryType.bttnBack_Click</definedName>
    <definedName name="MdlSummaryType.bttnBack_Click" localSheetId="3">Instructions!MdlSummaryType.bttnBack_Click</definedName>
    <definedName name="MdlSummaryType.bttnBack_Click">[0]!MdlSummaryType.bttnBack_Click</definedName>
    <definedName name="MdlSummaryType.bttnCancel_Click" localSheetId="1">'Enrollment - Part 2'!MdlSummaryType.bttnCancel_Click</definedName>
    <definedName name="MdlSummaryType.bttnCancel_Click" localSheetId="3">Instructions!MdlSummaryType.bttnCancel_Click</definedName>
    <definedName name="MdlSummaryType.bttnCancel_Click">[0]!MdlSummaryType.bttnCancel_Click</definedName>
    <definedName name="MdlSummaryType.bttnFinish_Click" localSheetId="1">'Enrollment - Part 2'!MdlSummaryType.bttnFinish_Click</definedName>
    <definedName name="MdlSummaryType.bttnFinish_Click" localSheetId="3">Instructions!MdlSummaryType.bttnFinish_Click</definedName>
    <definedName name="MdlSummaryType.bttnFinish_Click">[0]!MdlSummaryType.bttnFinish_Click</definedName>
    <definedName name="MdlSummaryType.bttnHelp_Click" localSheetId="1">'Enrollment - Part 2'!MdlSummaryType.bttnHelp_Click</definedName>
    <definedName name="MdlSummaryType.bttnHelp_Click" localSheetId="3">Instructions!MdlSummaryType.bttnHelp_Click</definedName>
    <definedName name="MdlSummaryType.bttnHelp_Click">[0]!MdlSummaryType.bttnHelp_Click</definedName>
    <definedName name="MdlSummaryType.bttnNext_Click" localSheetId="1">'Enrollment - Part 2'!MdlSummaryType.bttnNext_Click</definedName>
    <definedName name="MdlSummaryType.bttnNext_Click" localSheetId="3">Instructions!MdlSummaryType.bttnNext_Click</definedName>
    <definedName name="MdlSummaryType.bttnNext_Click">[0]!MdlSummaryType.bttnNext_Click</definedName>
    <definedName name="modAboutDlg.bttnCancel_Click" localSheetId="1">'Enrollment - Part 2'!modAboutDlg.bttnCancel_Click</definedName>
    <definedName name="modAboutDlg.bttnCancel_Click" localSheetId="3">Instructions!modAboutDlg.bttnCancel_Click</definedName>
    <definedName name="modAboutDlg.bttnCancel_Click">[0]!modAboutDlg.bttnCancel_Click</definedName>
    <definedName name="modAboutDlg.bttnNext_Click" localSheetId="1">'Enrollment - Part 2'!modAboutDlg.bttnNext_Click</definedName>
    <definedName name="modAboutDlg.bttnNext_Click" localSheetId="3">Instructions!modAboutDlg.bttnNext_Click</definedName>
    <definedName name="modAboutDlg.bttnNext_Click">[0]!modAboutDlg.bttnNext_Click</definedName>
    <definedName name="modDateDlg.tboxFromMonth_Change" localSheetId="1">'Enrollment - Part 2'!modDateDlg.tboxFromMonth_Change</definedName>
    <definedName name="modDateDlg.tboxFromMonth_Change" localSheetId="3">Instructions!modDateDlg.tboxFromMonth_Change</definedName>
    <definedName name="modDateDlg.tboxFromMonth_Change">[0]!modDateDlg.tboxFromMonth_Change</definedName>
    <definedName name="modDateDlg.tboxToMonth_Change" localSheetId="1">'Enrollment - Part 2'!modDateDlg.tboxToMonth_Change</definedName>
    <definedName name="modDateDlg.tboxToMonth_Change" localSheetId="3">Instructions!modDateDlg.tboxToMonth_Change</definedName>
    <definedName name="modDateDlg.tboxToMonth_Change">[0]!modDateDlg.tboxToMonth_Change</definedName>
    <definedName name="modDateDlg.tboxToYear_Change" localSheetId="1">'Enrollment - Part 2'!modDateDlg.tboxToYear_Change</definedName>
    <definedName name="modDateDlg.tboxToYear_Change" localSheetId="3">Instructions!modDateDlg.tboxToYear_Change</definedName>
    <definedName name="modDateDlg.tboxToYear_Change">[0]!modDateDlg.tboxToYear_Change</definedName>
    <definedName name="_xlnm.Print_Area" localSheetId="0">'Cost Analysis - Part 1'!$A$1:$G$53</definedName>
    <definedName name="_xlnm.Print_Area" localSheetId="1">'Enrollment - Part 2'!$A$1:$G$115</definedName>
    <definedName name="_xlnm.Print_Area" localSheetId="2">'IDC Rates'!$A$1:$E$14</definedName>
    <definedName name="_xlnm.Print_Area" localSheetId="3">Instructions!$A$1:$J$60</definedName>
    <definedName name="SaleAcct11x" localSheetId="3">#REF!</definedName>
    <definedName name="SaleAcct11x">#REF!</definedName>
    <definedName name="SaleAcct1XX" localSheetId="3">#REF!</definedName>
    <definedName name="SaleAcct1XX">#REF!</definedName>
    <definedName name="SaleAcct2XX" localSheetId="3">#REF!</definedName>
    <definedName name="SaleAcct2XX">#REF!</definedName>
    <definedName name="SalePriorYear" localSheetId="3">#REF!</definedName>
    <definedName name="SalePriorYear">#REF!</definedName>
    <definedName name="SalesAcct11Bal" localSheetId="3">#REF!</definedName>
    <definedName name="SalesAcct11Bal">#REF!</definedName>
    <definedName name="SalesAcct11UnexpBal" localSheetId="3">#REF!</definedName>
    <definedName name="SalesAcct11UnexpBal">#REF!</definedName>
    <definedName name="SalesAcct11xx" localSheetId="3">#REF!</definedName>
    <definedName name="SalesAcct11xx">#REF!</definedName>
    <definedName name="SalesAcct2x" localSheetId="3">#REF!</definedName>
    <definedName name="SalesAcct2x">#REF!</definedName>
    <definedName name="SalesAcct2xx" localSheetId="3">#REF!</definedName>
    <definedName name="SalesAcct2xx">#REF!</definedName>
    <definedName name="SalesBudgetPeriod" localSheetId="3">#REF!</definedName>
    <definedName name="SalesBudgetPeriod">#REF!</definedName>
    <definedName name="SalesDept" localSheetId="3">#REF!</definedName>
    <definedName name="SalesDept">#REF!</definedName>
    <definedName name="SalesFundName" localSheetId="3">#REF!</definedName>
    <definedName name="SalesFundName">#REF!</definedName>
    <definedName name="SalesFundProject" localSheetId="3">#REF!</definedName>
    <definedName name="SalesFundProject">#REF!</definedName>
    <definedName name="SalesIPA" localSheetId="3">#REF!</definedName>
    <definedName name="SalesIPA">#REF!</definedName>
    <definedName name="SalesRemMonth" localSheetId="3">#REF!</definedName>
    <definedName name="SalesRemMonth">#REF!</definedName>
    <definedName name="SalesReportDate" localSheetId="3">#REF!</definedName>
    <definedName name="SalesReportDate">#REF!</definedName>
    <definedName name="SalesReportPeriod" localSheetId="3">#REF!</definedName>
    <definedName name="SalesReportPeriod">#REF!</definedName>
    <definedName name="SalesSub0" localSheetId="3">#REF!</definedName>
    <definedName name="SalesSub0">#REF!</definedName>
    <definedName name="SalesSub1" localSheetId="3">#REF!</definedName>
    <definedName name="SalesSub1">#REF!</definedName>
    <definedName name="SalesSub2" localSheetId="3">#REF!</definedName>
    <definedName name="SalesSub2">#REF!</definedName>
    <definedName name="SalesSub3" localSheetId="3">#REF!</definedName>
    <definedName name="SalesSub3">#REF!</definedName>
    <definedName name="SalesSub4" localSheetId="3">#REF!</definedName>
    <definedName name="SalesSub4">#REF!</definedName>
    <definedName name="SalesSub5" localSheetId="3">#REF!</definedName>
    <definedName name="SalesSub5">#REF!</definedName>
    <definedName name="SalesSub6" localSheetId="3">#REF!</definedName>
    <definedName name="SalesSub6">#REF!</definedName>
    <definedName name="SalesSub6Benefit" localSheetId="3">#REF!</definedName>
    <definedName name="SalesSub6Benefit">#REF!</definedName>
    <definedName name="SalesSub6Vacation" localSheetId="3">#REF!</definedName>
    <definedName name="SalesSub6Vacation">#REF!</definedName>
    <definedName name="SalesSub7" localSheetId="3">#REF!</definedName>
    <definedName name="SalesSub7">#REF!</definedName>
    <definedName name="SalesSub8" localSheetId="3">#REF!</definedName>
    <definedName name="SalesSub8">#REF!</definedName>
    <definedName name="SalesSub9" localSheetId="3">#REF!</definedName>
    <definedName name="SalesSub9">#REF!</definedName>
    <definedName name="SalesSub9Cost" localSheetId="3">#REF!</definedName>
    <definedName name="SalesSub9Cost">#REF!</definedName>
    <definedName name="SalesSub9Income" localSheetId="3">#REF!</definedName>
    <definedName name="SalesSub9Income">#REF!</definedName>
    <definedName name="SalesYTD" localSheetId="3">#REF!</definedName>
    <definedName name="SalesYTD">#REF!</definedName>
    <definedName name="spnSubtotal_Change" localSheetId="1">'Enrollment - Part 2'!spnSubtotal_Change</definedName>
    <definedName name="spnSubtotal_Change" localSheetId="3">Instructions!spnSubtotal_Change</definedName>
    <definedName name="spnSubtotal_Change">[0]!spnSubtotal_Change</definedName>
    <definedName name="testtesttest">[1]!bttnDown_Click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6" l="1"/>
  <c r="E47" i="6"/>
  <c r="C3" i="7" l="1"/>
  <c r="C12" i="7" l="1"/>
  <c r="C11" i="7"/>
  <c r="C9" i="7"/>
  <c r="C7" i="7"/>
  <c r="C6" i="7"/>
  <c r="C5" i="7"/>
  <c r="C4" i="7"/>
  <c r="D4" i="7" s="1"/>
  <c r="D3" i="7"/>
  <c r="C8" i="7"/>
  <c r="E82" i="9" l="1"/>
  <c r="G111" i="9"/>
  <c r="F111" i="9"/>
  <c r="E111" i="9"/>
  <c r="G110" i="9"/>
  <c r="F110" i="9"/>
  <c r="E110" i="9"/>
  <c r="G109" i="9"/>
  <c r="F109" i="9"/>
  <c r="E109" i="9"/>
  <c r="G108" i="9"/>
  <c r="F108" i="9"/>
  <c r="E108" i="9"/>
  <c r="G107" i="9"/>
  <c r="F107" i="9"/>
  <c r="E107" i="9"/>
  <c r="G106" i="9"/>
  <c r="F106" i="9"/>
  <c r="E106" i="9"/>
  <c r="G105" i="9"/>
  <c r="F105" i="9"/>
  <c r="E105" i="9"/>
  <c r="G104" i="9"/>
  <c r="F104" i="9"/>
  <c r="E104" i="9"/>
  <c r="G103" i="9"/>
  <c r="F103" i="9"/>
  <c r="E103" i="9"/>
  <c r="G102" i="9"/>
  <c r="F102" i="9"/>
  <c r="E102" i="9"/>
  <c r="G101" i="9"/>
  <c r="F101" i="9"/>
  <c r="E101" i="9"/>
  <c r="G100" i="9"/>
  <c r="F100" i="9"/>
  <c r="E100" i="9"/>
  <c r="G99" i="9"/>
  <c r="F99" i="9"/>
  <c r="E99" i="9"/>
  <c r="G98" i="9"/>
  <c r="F98" i="9"/>
  <c r="E98" i="9"/>
  <c r="G97" i="9"/>
  <c r="F97" i="9"/>
  <c r="E97" i="9"/>
  <c r="G96" i="9"/>
  <c r="F96" i="9"/>
  <c r="E96" i="9"/>
  <c r="G95" i="9"/>
  <c r="F95" i="9"/>
  <c r="E95" i="9"/>
  <c r="G94" i="9"/>
  <c r="F94" i="9"/>
  <c r="E94" i="9"/>
  <c r="G93" i="9"/>
  <c r="F93" i="9"/>
  <c r="E93" i="9"/>
  <c r="G92" i="9"/>
  <c r="F92" i="9"/>
  <c r="E92" i="9"/>
  <c r="G91" i="9"/>
  <c r="F91" i="9"/>
  <c r="E91" i="9"/>
  <c r="G90" i="9"/>
  <c r="F90" i="9"/>
  <c r="E90" i="9"/>
  <c r="G89" i="9"/>
  <c r="F89" i="9"/>
  <c r="E89" i="9"/>
  <c r="G88" i="9"/>
  <c r="F88" i="9"/>
  <c r="E88" i="9"/>
  <c r="E87" i="9"/>
  <c r="E86" i="9"/>
  <c r="E85" i="9"/>
  <c r="E84" i="9"/>
  <c r="E83" i="9"/>
  <c r="G82" i="9"/>
  <c r="F82" i="9"/>
  <c r="G46" i="9"/>
  <c r="G47" i="9" s="1"/>
  <c r="F46" i="9"/>
  <c r="F47" i="9" s="1"/>
  <c r="E46" i="9"/>
  <c r="E47" i="9" s="1"/>
  <c r="G13" i="9"/>
  <c r="F13" i="9"/>
  <c r="E13" i="9"/>
  <c r="C57" i="9"/>
  <c r="C56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E112" i="9" l="1"/>
  <c r="C55" i="9"/>
  <c r="C54" i="9"/>
  <c r="C53" i="9"/>
  <c r="C52" i="9"/>
  <c r="C51" i="9"/>
  <c r="C50" i="9"/>
  <c r="D7" i="7" l="1"/>
  <c r="C10" i="7"/>
  <c r="D10" i="7" s="1"/>
  <c r="D9" i="7"/>
  <c r="D5" i="7"/>
  <c r="D8" i="7"/>
  <c r="D11" i="7"/>
  <c r="D12" i="7"/>
  <c r="D6" i="7"/>
  <c r="D5" i="9" l="1"/>
  <c r="D4" i="9"/>
  <c r="E7" i="6" l="1"/>
  <c r="B13" i="9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F6" i="6"/>
  <c r="G6" i="6"/>
  <c r="F83" i="9"/>
  <c r="G83" i="9"/>
  <c r="F84" i="9"/>
  <c r="G84" i="9"/>
  <c r="F85" i="9"/>
  <c r="G85" i="9"/>
  <c r="F86" i="9"/>
  <c r="G86" i="9"/>
  <c r="F87" i="9"/>
  <c r="G87" i="9"/>
  <c r="G112" i="9" l="1"/>
  <c r="G16" i="6" s="1"/>
  <c r="F112" i="9"/>
  <c r="B26" i="9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G7" i="6"/>
  <c r="F16" i="6"/>
  <c r="E16" i="6"/>
  <c r="F7" i="6"/>
  <c r="G47" i="6"/>
  <c r="F47" i="6"/>
  <c r="B40" i="9" l="1"/>
  <c r="E38" i="6"/>
  <c r="B7" i="6"/>
  <c r="B10" i="6" s="1"/>
  <c r="B16" i="6" s="1"/>
  <c r="B17" i="6" s="1"/>
  <c r="B18" i="6" s="1"/>
  <c r="B22" i="6" s="1"/>
  <c r="B23" i="6" s="1"/>
  <c r="B24" i="6" s="1"/>
  <c r="B25" i="6" s="1"/>
  <c r="B26" i="6" s="1"/>
  <c r="B27" i="6" s="1"/>
  <c r="B28" i="6" s="1"/>
  <c r="E31" i="6"/>
  <c r="E48" i="6" l="1"/>
  <c r="E41" i="6"/>
  <c r="E46" i="6" s="1"/>
  <c r="B41" i="9"/>
  <c r="B43" i="9"/>
  <c r="B29" i="6"/>
  <c r="B30" i="6" s="1"/>
  <c r="B31" i="6" s="1"/>
  <c r="B34" i="6" s="1"/>
  <c r="B35" i="6" s="1"/>
  <c r="B36" i="6" s="1"/>
  <c r="B37" i="6" s="1"/>
  <c r="B38" i="6" s="1"/>
  <c r="B41" i="6" s="1"/>
  <c r="B46" i="6" s="1"/>
  <c r="E18" i="6"/>
  <c r="F38" i="6"/>
  <c r="G38" i="6"/>
  <c r="G18" i="6"/>
  <c r="F18" i="6"/>
  <c r="B42" i="9" l="1"/>
  <c r="B45" i="9" s="1"/>
  <c r="B46" i="9" s="1"/>
  <c r="B47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44" i="9"/>
  <c r="B47" i="6"/>
  <c r="B48" i="6" s="1"/>
  <c r="B49" i="6" s="1"/>
  <c r="B51" i="6" s="1"/>
  <c r="B52" i="6" s="1"/>
  <c r="B53" i="6" s="1"/>
  <c r="F31" i="6"/>
  <c r="F41" i="6" s="1"/>
  <c r="G31" i="6"/>
  <c r="G41" i="6" s="1"/>
  <c r="E49" i="6" l="1"/>
  <c r="E51" i="6" s="1"/>
  <c r="E52" i="6" s="1"/>
  <c r="E53" i="6" s="1"/>
  <c r="F48" i="6"/>
  <c r="F49" i="6" s="1"/>
  <c r="F46" i="6" l="1"/>
  <c r="F51" i="6" s="1"/>
  <c r="F52" i="6" s="1"/>
  <c r="F53" i="6" s="1"/>
  <c r="G46" i="6"/>
  <c r="G48" i="6"/>
  <c r="G49" i="6" s="1"/>
  <c r="G51" i="6" l="1"/>
  <c r="G52" i="6" s="1"/>
  <c r="G53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7A2F27D-8FA8-40E2-BA01-30D520A9FC4E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<sst xmlns="http://schemas.openxmlformats.org/spreadsheetml/2006/main" count="263" uniqueCount="218">
  <si>
    <t>Campus:</t>
  </si>
  <si>
    <t>Program:</t>
  </si>
  <si>
    <t xml:space="preserve">line # </t>
  </si>
  <si>
    <t>FTE ENROLLMENT</t>
  </si>
  <si>
    <t>REVENUE</t>
  </si>
  <si>
    <t xml:space="preserve">TOTAL PROGRAM REVENUE </t>
  </si>
  <si>
    <t>COSTS</t>
  </si>
  <si>
    <t>General Assistance</t>
  </si>
  <si>
    <t>S&amp;E</t>
  </si>
  <si>
    <t>Equipment</t>
  </si>
  <si>
    <t>Travel</t>
  </si>
  <si>
    <t>Financial Aid</t>
  </si>
  <si>
    <t>Other (describe _________________________________________)</t>
  </si>
  <si>
    <t>ANNUAL COST PER FTE STUDENT</t>
  </si>
  <si>
    <t>TOTAL COST PER FTE STUDENT</t>
  </si>
  <si>
    <t>SURPLUS (DEFICIT) PER HEADCOUNT STUDENT</t>
  </si>
  <si>
    <t>YEAR-AVERAGE ENROLLMENTS</t>
  </si>
  <si>
    <t>Self-supporting FTE Enrollments*</t>
  </si>
  <si>
    <t>Total</t>
  </si>
  <si>
    <t>based on FTE/heads</t>
  </si>
  <si>
    <t>Estimated Fee Revenue</t>
  </si>
  <si>
    <t>Total Fee Revenue</t>
  </si>
  <si>
    <t>*36 graduate units per year (24 at UCB) = 1 FTE student.</t>
  </si>
  <si>
    <t>Based on Corporate Student System data.</t>
  </si>
  <si>
    <t>Campus-based fee-funded activities (if any)</t>
  </si>
  <si>
    <t>Conversion Ratio</t>
  </si>
  <si>
    <t>Cost Analysis for Self-Supporting Program Fee Proposals</t>
  </si>
  <si>
    <t>Instructions</t>
  </si>
  <si>
    <t>Enter data in blue shaded cells only.</t>
  </si>
  <si>
    <t>Year-Average Headcount Students - This Program</t>
  </si>
  <si>
    <t>class/cohort 1</t>
  </si>
  <si>
    <t>class/cohort 2</t>
  </si>
  <si>
    <t>class/cohort 3</t>
  </si>
  <si>
    <t>Fees by Class - This Program</t>
  </si>
  <si>
    <t>Total Fee Revenue Generated</t>
  </si>
  <si>
    <t>Total Other Funds (describe________________________)</t>
  </si>
  <si>
    <t>Total Staff Salaries</t>
  </si>
  <si>
    <t>Faculty and Staff Benefits</t>
  </si>
  <si>
    <t xml:space="preserve">   Program Fee</t>
  </si>
  <si>
    <t xml:space="preserve">   Student Services Fee</t>
  </si>
  <si>
    <t xml:space="preserve">   Health Insurance</t>
  </si>
  <si>
    <t>Annual Fee Per Student (Fee detail is optional)</t>
  </si>
  <si>
    <t xml:space="preserve">Total Faculty Salaries </t>
  </si>
  <si>
    <t>Department-based SSGPDP</t>
  </si>
  <si>
    <t xml:space="preserve">   Campus-Based Fees (SU+FL+SP)</t>
  </si>
  <si>
    <t>TOTAL DIRECT COSTS, SUBJECT TO IDC</t>
  </si>
  <si>
    <t>TOTAL DIRECT COSTS, EXEMPT FROM IDC</t>
  </si>
  <si>
    <t>C.  Total Direct Costs</t>
  </si>
  <si>
    <t>On-Campus</t>
  </si>
  <si>
    <t>Off-Campus</t>
  </si>
  <si>
    <t>Online</t>
  </si>
  <si>
    <t>Location:</t>
  </si>
  <si>
    <t>Select One from Dropdown:</t>
  </si>
  <si>
    <t>Year-average Program Headcount</t>
  </si>
  <si>
    <t>Year-average Program Enrollment (FTE)</t>
  </si>
  <si>
    <t>Other S&amp;E (describe _________________________________________)</t>
  </si>
  <si>
    <t>Other Equipment (describe ____________________________________)</t>
  </si>
  <si>
    <t>Berkeley</t>
  </si>
  <si>
    <t>Los Angeles</t>
  </si>
  <si>
    <t>Santa Cruz</t>
  </si>
  <si>
    <t>Santa Barbara</t>
  </si>
  <si>
    <t>Riverside</t>
  </si>
  <si>
    <t>Irvine</t>
  </si>
  <si>
    <t>San Diego</t>
  </si>
  <si>
    <t>San Francisco</t>
  </si>
  <si>
    <t>Davis</t>
  </si>
  <si>
    <t>Merced</t>
  </si>
  <si>
    <t>Campus</t>
  </si>
  <si>
    <t>Attachment 3:  Cost Analysis</t>
  </si>
  <si>
    <t>Enrollment - Part 2</t>
  </si>
  <si>
    <r>
      <t xml:space="preserve">Numbers in </t>
    </r>
    <r>
      <rPr>
        <b/>
        <sz val="10"/>
        <color rgb="FFFF0000"/>
        <rFont val="Arial"/>
        <family val="2"/>
      </rPr>
      <t>red</t>
    </r>
    <r>
      <rPr>
        <sz val="10"/>
        <rFont val="Arial"/>
        <family val="2"/>
      </rPr>
      <t xml:space="preserve"> should be provided by campus.  </t>
    </r>
  </si>
  <si>
    <t>UNEX</t>
  </si>
  <si>
    <t>Program Name Here</t>
  </si>
  <si>
    <t xml:space="preserve">   Other (Example: Transit Fees)</t>
  </si>
  <si>
    <t>Total Program Enrollment</t>
  </si>
  <si>
    <t>Program IDC Rate</t>
  </si>
  <si>
    <t>Complete by Program/School/Department</t>
  </si>
  <si>
    <t>Line 1</t>
  </si>
  <si>
    <t>Linked from Enrollment - Part 2 Tab</t>
  </si>
  <si>
    <t xml:space="preserve">Numbers in red should be provided by campus.  </t>
  </si>
  <si>
    <t>Line 2</t>
  </si>
  <si>
    <t>Complete REVENUE ( line 3 - 6)</t>
  </si>
  <si>
    <t>Line 3</t>
  </si>
  <si>
    <t>Line 4</t>
  </si>
  <si>
    <t>Line 5</t>
  </si>
  <si>
    <t>Line 6</t>
  </si>
  <si>
    <t>Complete by Campus Budget Office</t>
  </si>
  <si>
    <t>Line 8</t>
  </si>
  <si>
    <r>
      <t>Staff Salaries</t>
    </r>
    <r>
      <rPr>
        <sz val="10"/>
        <rFont val="Calibri"/>
        <family val="2"/>
        <scheme val="minor"/>
      </rPr>
      <t xml:space="preserve"> (sub1)</t>
    </r>
  </si>
  <si>
    <t>Line 9</t>
  </si>
  <si>
    <r>
      <t>Faculty and staff benefits</t>
    </r>
    <r>
      <rPr>
        <sz val="10"/>
        <rFont val="Calibri"/>
        <family val="2"/>
        <scheme val="minor"/>
      </rPr>
      <t xml:space="preserve"> ( </t>
    </r>
    <r>
      <rPr>
        <i/>
        <sz val="10"/>
        <rFont val="Calibri"/>
        <family val="2"/>
        <scheme val="minor"/>
      </rPr>
      <t>different fringe benefit rates for staff and faculty)</t>
    </r>
  </si>
  <si>
    <t xml:space="preserve">Use the latest fringe benefits figures provided by Office of Contracts and Grants Administration </t>
  </si>
  <si>
    <t>Weblink:</t>
  </si>
  <si>
    <t>http://blink.ucsd.edu/research/preparing-proposals/proposal-development/budgets/direct.html#Fringe-benefit-rates</t>
  </si>
  <si>
    <t>Line 10</t>
  </si>
  <si>
    <r>
      <rPr>
        <u/>
        <sz val="10"/>
        <rFont val="Calibri"/>
        <family val="2"/>
        <scheme val="minor"/>
      </rPr>
      <t>General Assistance</t>
    </r>
    <r>
      <rPr>
        <sz val="10"/>
        <rFont val="Calibri"/>
        <family val="2"/>
        <scheme val="minor"/>
      </rPr>
      <t xml:space="preserve"> (sub 2)</t>
    </r>
  </si>
  <si>
    <t>Line 11</t>
  </si>
  <si>
    <r>
      <t>Supplies and Expenses</t>
    </r>
    <r>
      <rPr>
        <sz val="10"/>
        <rFont val="Calibri"/>
        <family val="2"/>
        <scheme val="minor"/>
      </rPr>
      <t xml:space="preserve"> (sub 3)</t>
    </r>
  </si>
  <si>
    <t>Line 12</t>
  </si>
  <si>
    <t>Line 13</t>
  </si>
  <si>
    <t>Line 14</t>
  </si>
  <si>
    <t>Campus-based funded activities (if any)</t>
  </si>
  <si>
    <t>Line 15</t>
  </si>
  <si>
    <r>
      <rPr>
        <u/>
        <sz val="10"/>
        <rFont val="Calibri"/>
        <family val="2"/>
        <scheme val="minor"/>
      </rPr>
      <t>Other (describe)</t>
    </r>
    <r>
      <rPr>
        <sz val="10"/>
        <rFont val="Calibri"/>
        <family val="2"/>
        <scheme val="minor"/>
      </rPr>
      <t>:  Exclude charges for indirect costs (systemwide assessment, charges paid to school / campus for indirect costs, etc.) covered by EFI rate.</t>
    </r>
  </si>
  <si>
    <t>Line 16</t>
  </si>
  <si>
    <t>Line 17</t>
  </si>
  <si>
    <r>
      <t xml:space="preserve">Financial Aid: </t>
    </r>
    <r>
      <rPr>
        <sz val="10"/>
        <rFont val="Calibri"/>
        <family val="2"/>
        <scheme val="minor"/>
      </rPr>
      <t>Examples of possible student financial support include scholarships or grants from the program’s own resources (i.e., return-to-aid from student charges), privately raised funds, participation in federal and/or private loan programs, or other external support.</t>
    </r>
  </si>
  <si>
    <t>Line 18</t>
  </si>
  <si>
    <t>Other S&amp;E</t>
  </si>
  <si>
    <t>Line 19</t>
  </si>
  <si>
    <t>Other Equipment</t>
  </si>
  <si>
    <t>Line 20</t>
  </si>
  <si>
    <r>
      <rPr>
        <u/>
        <sz val="10"/>
        <rFont val="Calibri"/>
        <family val="2"/>
        <scheme val="minor"/>
      </rPr>
      <t>Other (describe)</t>
    </r>
    <r>
      <rPr>
        <sz val="10"/>
        <rFont val="Calibri"/>
        <family val="2"/>
        <scheme val="minor"/>
      </rPr>
      <t>:  Might include special costs of accomodations such as overnight lodging, meals, parking, etc.</t>
    </r>
  </si>
  <si>
    <t>that the program covers (Example: Self-supporting FlexMBA's weekend program provides overnight lodging, etc.)</t>
  </si>
  <si>
    <t>Line 21</t>
  </si>
  <si>
    <t>Complete C. Total Direct Costs</t>
  </si>
  <si>
    <t>Line 22</t>
  </si>
  <si>
    <t>Annual Cost Per FTE Student (Built-in Formula)</t>
  </si>
  <si>
    <t>This section has built-in formula to calculate the cost per student FTE for various major components:</t>
  </si>
  <si>
    <t>Line 23</t>
  </si>
  <si>
    <t>Line 24</t>
  </si>
  <si>
    <t>Line 25</t>
  </si>
  <si>
    <t>Program Indirect Costs ([line 24 x line 16]/ line 1)</t>
  </si>
  <si>
    <t>Line 26</t>
  </si>
  <si>
    <t>Line 27</t>
  </si>
  <si>
    <t>Total Program costs (line 1 X line 26)</t>
  </si>
  <si>
    <t>Line 28</t>
  </si>
  <si>
    <t>SURPLUS (DEFICIT) (line 6 minus line 27)</t>
  </si>
  <si>
    <t>Line 29</t>
  </si>
  <si>
    <t>Also includes charges paid by Program to University Extension</t>
  </si>
  <si>
    <r>
      <t>Equipment</t>
    </r>
    <r>
      <rPr>
        <sz val="10"/>
        <rFont val="Calibri"/>
        <family val="2"/>
        <scheme val="minor"/>
      </rPr>
      <t xml:space="preserve"> (sub 4)</t>
    </r>
  </si>
  <si>
    <r>
      <t>Travel</t>
    </r>
    <r>
      <rPr>
        <sz val="10"/>
        <rFont val="Calibri"/>
        <family val="2"/>
        <scheme val="minor"/>
      </rPr>
      <t xml:space="preserve"> (sub 5)</t>
    </r>
  </si>
  <si>
    <r>
      <t xml:space="preserve">Numbers in </t>
    </r>
    <r>
      <rPr>
        <b/>
        <sz val="10"/>
        <color rgb="FF0070C0"/>
        <rFont val="Arial"/>
        <family val="2"/>
      </rPr>
      <t>blue</t>
    </r>
    <r>
      <rPr>
        <sz val="10"/>
        <rFont val="Arial"/>
        <family val="2"/>
      </rPr>
      <t xml:space="preserve"> bas</t>
    </r>
    <r>
      <rPr>
        <sz val="10"/>
        <color theme="1"/>
        <rFont val="Arial"/>
        <family val="2"/>
      </rPr>
      <t>ed on estimates</t>
    </r>
    <r>
      <rPr>
        <sz val="10"/>
        <rFont val="Arial"/>
        <family val="2"/>
      </rPr>
      <t>.</t>
    </r>
  </si>
  <si>
    <t xml:space="preserve"> </t>
  </si>
  <si>
    <r>
      <t>Annual Fee Per Student (Fee detail is optional):</t>
    </r>
    <r>
      <rPr>
        <i/>
        <sz val="10"/>
        <rFont val="Calibri"/>
        <family val="2"/>
        <scheme val="minor"/>
      </rPr>
      <t xml:space="preserve"> this amount, and the amounts below, should reflect fees paid on a per-student basis</t>
    </r>
  </si>
  <si>
    <r>
      <t xml:space="preserve">   Program Fee </t>
    </r>
    <r>
      <rPr>
        <i/>
        <sz val="10"/>
        <rFont val="Calibri"/>
        <family val="2"/>
        <scheme val="minor"/>
      </rPr>
      <t>(per-student)</t>
    </r>
  </si>
  <si>
    <r>
      <t xml:space="preserve">   Student Services Fee </t>
    </r>
    <r>
      <rPr>
        <i/>
        <sz val="10"/>
        <rFont val="Calibri"/>
        <family val="2"/>
        <scheme val="minor"/>
      </rPr>
      <t>(per-student)</t>
    </r>
  </si>
  <si>
    <r>
      <t xml:space="preserve">   Campus-Based Fees (SU+FL+SP) </t>
    </r>
    <r>
      <rPr>
        <i/>
        <sz val="10"/>
        <rFont val="Calibri"/>
        <family val="2"/>
        <scheme val="minor"/>
      </rPr>
      <t>(per-student)</t>
    </r>
  </si>
  <si>
    <r>
      <t xml:space="preserve">   Health Insurance </t>
    </r>
    <r>
      <rPr>
        <i/>
        <sz val="10"/>
        <rFont val="Calibri"/>
        <family val="2"/>
        <scheme val="minor"/>
      </rPr>
      <t>(per-student)</t>
    </r>
  </si>
  <si>
    <r>
      <t xml:space="preserve">   Other (Example: Transit Fees) </t>
    </r>
    <r>
      <rPr>
        <i/>
        <sz val="10"/>
        <rFont val="Calibri"/>
        <family val="2"/>
        <scheme val="minor"/>
      </rPr>
      <t>(per-student)</t>
    </r>
  </si>
  <si>
    <t>class/cohort 8</t>
  </si>
  <si>
    <t>class/cohort 7</t>
  </si>
  <si>
    <t>class/cohort 6</t>
  </si>
  <si>
    <t>class/cohort 5</t>
  </si>
  <si>
    <t>class/cohort 4</t>
  </si>
  <si>
    <t>Enter Program Name Here</t>
  </si>
  <si>
    <t>Line 7</t>
  </si>
  <si>
    <r>
      <t>Faculty Salaries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scheme val="minor"/>
      </rPr>
      <t>(sub 0)</t>
    </r>
  </si>
  <si>
    <r>
      <t xml:space="preserve">Other (describe </t>
    </r>
    <r>
      <rPr>
        <i/>
        <sz val="11"/>
        <rFont val="Calibri"/>
        <family val="2"/>
        <scheme val="minor"/>
      </rPr>
      <t>Ex: payment to University Extension_</t>
    </r>
    <r>
      <rPr>
        <sz val="11"/>
        <rFont val="Calibri"/>
        <family val="2"/>
        <scheme val="minor"/>
      </rPr>
      <t>______________)</t>
    </r>
  </si>
  <si>
    <r>
      <t xml:space="preserve">Program Direct Costs </t>
    </r>
    <r>
      <rPr>
        <i/>
        <sz val="11"/>
        <rFont val="Calibri"/>
        <family val="2"/>
        <scheme val="minor"/>
      </rPr>
      <t>(line 22 / line 1)</t>
    </r>
  </si>
  <si>
    <r>
      <t>Program Indirect Costs</t>
    </r>
    <r>
      <rPr>
        <i/>
        <sz val="11"/>
        <rFont val="Calibri"/>
        <family val="2"/>
        <scheme val="minor"/>
      </rPr>
      <t xml:space="preserve"> ([line 24 x line 16] / line 1)</t>
    </r>
  </si>
  <si>
    <r>
      <t>TOTAL PROGRAM COST</t>
    </r>
    <r>
      <rPr>
        <i/>
        <sz val="11"/>
        <rFont val="Calibri"/>
        <family val="2"/>
        <scheme val="minor"/>
      </rPr>
      <t xml:space="preserve"> (line 1 x line 26)</t>
    </r>
  </si>
  <si>
    <r>
      <t>SURPLUS (DEFICIT)</t>
    </r>
    <r>
      <rPr>
        <i/>
        <sz val="11"/>
        <rFont val="Calibri"/>
        <family val="2"/>
        <scheme val="minor"/>
      </rPr>
      <t xml:space="preserve"> (line 6 minus line 27)</t>
    </r>
  </si>
  <si>
    <t>Program Direct Costs per student FTE (line 22 / line 1)</t>
  </si>
  <si>
    <t>TOTAL PROGRAM DIRECT COSTS (line 16 + line 21)</t>
  </si>
  <si>
    <t>A.  Program Direct Costs, Subject to IDC</t>
  </si>
  <si>
    <t>B.  Program Direct Costs, Exempt from IDC</t>
  </si>
  <si>
    <t>Complete A.  Program Direct Costs, Subject to IDC (lines 7 - 16)</t>
  </si>
  <si>
    <t>Complete B. Program Direct Costs, Exempt from IDC (lines 17 - 21)</t>
  </si>
  <si>
    <t>class/cohort 9</t>
  </si>
  <si>
    <t>class/cohort 10</t>
  </si>
  <si>
    <t>class/cohort 11</t>
  </si>
  <si>
    <t>class/cohort 12</t>
  </si>
  <si>
    <t>class/cohort 13</t>
  </si>
  <si>
    <t>class/cohort 14</t>
  </si>
  <si>
    <t>class/cohort 15</t>
  </si>
  <si>
    <t>class/cohort 16</t>
  </si>
  <si>
    <t>class/cohort 17</t>
  </si>
  <si>
    <t>class/cohort 18</t>
  </si>
  <si>
    <t>class/cohort 19</t>
  </si>
  <si>
    <t>class/cohort 20</t>
  </si>
  <si>
    <t>class/cohort 21</t>
  </si>
  <si>
    <t>class/cohort 22</t>
  </si>
  <si>
    <t>class/cohort 23</t>
  </si>
  <si>
    <t>class/cohort 24</t>
  </si>
  <si>
    <t>class/cohort 25</t>
  </si>
  <si>
    <t>class/cohort 26</t>
  </si>
  <si>
    <t>class/cohort 27</t>
  </si>
  <si>
    <t>class/cohort 28</t>
  </si>
  <si>
    <t>class/cohort 29</t>
  </si>
  <si>
    <t>class/cohort 30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</si>
  <si>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</si>
  <si>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</si>
  <si>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</si>
  <si>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</si>
  <si>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</si>
  <si>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</si>
  <si>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</si>
  <si>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</si>
  <si>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</si>
  <si>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</si>
  <si>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</si>
  <si>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</si>
  <si>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class 13</t>
  </si>
  <si>
    <t>class 14</t>
  </si>
  <si>
    <t>class 15</t>
  </si>
  <si>
    <t>class 16</t>
  </si>
  <si>
    <t>class 17</t>
  </si>
  <si>
    <t>class 18</t>
  </si>
  <si>
    <t>class 19</t>
  </si>
  <si>
    <t>class 20</t>
  </si>
  <si>
    <t>class 21</t>
  </si>
  <si>
    <t>class 22</t>
  </si>
  <si>
    <t>class 23</t>
  </si>
  <si>
    <t>class 24</t>
  </si>
  <si>
    <t>class 25</t>
  </si>
  <si>
    <t>class 26</t>
  </si>
  <si>
    <t>class 27</t>
  </si>
  <si>
    <t>class 28</t>
  </si>
  <si>
    <t>class 29</t>
  </si>
  <si>
    <t>class 30</t>
  </si>
  <si>
    <t>Historical</t>
  </si>
  <si>
    <t>Notes:</t>
  </si>
  <si>
    <t>*ICR rates updated as of 10/21/2024.</t>
  </si>
  <si>
    <t>2026-27</t>
  </si>
  <si>
    <t>2024-25 Actual</t>
  </si>
  <si>
    <t>2025-26 Est.</t>
  </si>
  <si>
    <t>2026-27 Proj.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</si>
</sst>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\ ;\(&quot;$&quot;#,##0\)"/>
    <numFmt numFmtId="165" formatCode="&quot;$&quot;#,##0.00\ ;\(&quot;$&quot;#,##0.00\)"/>
    <numFmt numFmtId="166" formatCode="0.0%"/>
    <numFmt numFmtId="167" formatCode="0.0000"/>
  </numFmts>
  <fonts count="55" x14ac:knownFonts="1">
    <font>
      <sz val="12"/>
      <name val="Arial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8"/>
      <name val="Calibri"/>
      <family val="2"/>
      <scheme val="minor"/>
    </font>
    <font>
      <sz val="10"/>
      <name val="Times New Roman"/>
      <family val="1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12"/>
      <color theme="10"/>
      <name val="Arial"/>
      <family val="2"/>
    </font>
    <font>
      <u/>
      <sz val="9"/>
      <color theme="1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u/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 Light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2">
    <xf numFmtId="0" fontId="0" fillId="0" borderId="0"/>
    <xf numFmtId="0" fontId="4" fillId="0" borderId="0"/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0" fontId="5" fillId="0" borderId="0" applyFont="0" applyFill="0" applyBorder="0" applyAlignment="0" applyProtection="0"/>
    <xf numFmtId="0" fontId="5" fillId="0" borderId="1" applyNumberFormat="0" applyFont="0" applyFill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5" fillId="0" borderId="1" applyNumberFormat="0" applyFont="0" applyFill="0" applyAlignment="0" applyProtection="0"/>
    <xf numFmtId="0" fontId="5" fillId="0" borderId="1" applyNumberFormat="0" applyFon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30" fillId="0" borderId="0" applyNumberFormat="0" applyFill="0" applyBorder="0" applyAlignment="0" applyProtection="0"/>
  </cellStyleXfs>
  <cellXfs count="256">
    <xf numFmtId="0" fontId="0" fillId="0" borderId="0" xfId="0"/>
    <xf numFmtId="3" fontId="8" fillId="0" borderId="0" xfId="2" applyNumberFormat="1" applyFont="1"/>
    <xf numFmtId="3" fontId="8" fillId="0" borderId="0" xfId="2" applyNumberFormat="1" applyFont="1" applyAlignment="1">
      <alignment horizontal="right"/>
    </xf>
    <xf numFmtId="164" fontId="8" fillId="0" borderId="0" xfId="4" applyNumberFormat="1" applyFont="1" applyAlignment="1">
      <alignment horizontal="right"/>
    </xf>
    <xf numFmtId="164" fontId="14" fillId="0" borderId="0" xfId="4" applyNumberFormat="1" applyFont="1" applyBorder="1" applyAlignment="1">
      <alignment horizontal="right"/>
    </xf>
    <xf numFmtId="164" fontId="9" fillId="0" borderId="0" xfId="4" applyNumberFormat="1" applyFont="1" applyAlignment="1">
      <alignment horizontal="right"/>
    </xf>
    <xf numFmtId="0" fontId="4" fillId="0" borderId="0" xfId="0" applyFont="1"/>
    <xf numFmtId="6" fontId="4" fillId="0" borderId="0" xfId="0" applyNumberFormat="1" applyFont="1"/>
    <xf numFmtId="38" fontId="4" fillId="0" borderId="0" xfId="0" applyNumberFormat="1" applyFont="1"/>
    <xf numFmtId="0" fontId="7" fillId="2" borderId="0" xfId="0" applyFont="1" applyFill="1"/>
    <xf numFmtId="38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4" fillId="2" borderId="0" xfId="0" applyFont="1" applyFill="1"/>
    <xf numFmtId="38" fontId="7" fillId="0" borderId="0" xfId="0" applyNumberFormat="1" applyFont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38" fontId="6" fillId="0" borderId="0" xfId="0" applyNumberFormat="1" applyFont="1"/>
    <xf numFmtId="0" fontId="20" fillId="0" borderId="0" xfId="40" applyFont="1"/>
    <xf numFmtId="0" fontId="10" fillId="0" borderId="0" xfId="40" applyFont="1" applyAlignment="1">
      <alignment horizontal="center"/>
    </xf>
    <xf numFmtId="0" fontId="10" fillId="0" borderId="2" xfId="40" applyFont="1" applyBorder="1"/>
    <xf numFmtId="38" fontId="21" fillId="0" borderId="0" xfId="40" applyNumberFormat="1" applyFont="1"/>
    <xf numFmtId="38" fontId="22" fillId="4" borderId="0" xfId="40" applyNumberFormat="1" applyFont="1" applyFill="1"/>
    <xf numFmtId="0" fontId="22" fillId="4" borderId="0" xfId="40" applyFont="1" applyFill="1"/>
    <xf numFmtId="0" fontId="21" fillId="4" borderId="0" xfId="40" applyFont="1" applyFill="1"/>
    <xf numFmtId="0" fontId="11" fillId="0" borderId="0" xfId="40" applyFont="1" applyAlignment="1">
      <alignment horizontal="right"/>
    </xf>
    <xf numFmtId="0" fontId="9" fillId="0" borderId="0" xfId="40" applyFont="1"/>
    <xf numFmtId="0" fontId="21" fillId="0" borderId="0" xfId="40" applyFont="1"/>
    <xf numFmtId="0" fontId="22" fillId="4" borderId="0" xfId="40" applyFont="1" applyFill="1" applyAlignment="1">
      <alignment horizontal="center"/>
    </xf>
    <xf numFmtId="0" fontId="23" fillId="0" borderId="0" xfId="40" applyFont="1"/>
    <xf numFmtId="6" fontId="24" fillId="5" borderId="13" xfId="40" applyNumberFormat="1" applyFont="1" applyFill="1" applyBorder="1"/>
    <xf numFmtId="38" fontId="8" fillId="5" borderId="14" xfId="40" applyNumberFormat="1" applyFont="1" applyFill="1" applyBorder="1"/>
    <xf numFmtId="0" fontId="8" fillId="5" borderId="14" xfId="40" applyFont="1" applyFill="1" applyBorder="1"/>
    <xf numFmtId="0" fontId="8" fillId="5" borderId="15" xfId="40" applyFont="1" applyFill="1" applyBorder="1"/>
    <xf numFmtId="0" fontId="8" fillId="0" borderId="0" xfId="40" applyFont="1"/>
    <xf numFmtId="0" fontId="13" fillId="4" borderId="0" xfId="40" applyFont="1" applyFill="1"/>
    <xf numFmtId="0" fontId="8" fillId="4" borderId="0" xfId="40" applyFont="1" applyFill="1"/>
    <xf numFmtId="6" fontId="25" fillId="5" borderId="16" xfId="40" applyNumberFormat="1" applyFont="1" applyFill="1" applyBorder="1"/>
    <xf numFmtId="6" fontId="25" fillId="5" borderId="0" xfId="40" applyNumberFormat="1" applyFont="1" applyFill="1"/>
    <xf numFmtId="6" fontId="8" fillId="5" borderId="0" xfId="40" applyNumberFormat="1" applyFont="1" applyFill="1"/>
    <xf numFmtId="6" fontId="25" fillId="5" borderId="17" xfId="40" applyNumberFormat="1" applyFont="1" applyFill="1" applyBorder="1"/>
    <xf numFmtId="0" fontId="13" fillId="4" borderId="0" xfId="40" applyFont="1" applyFill="1" applyAlignment="1">
      <alignment horizontal="center"/>
    </xf>
    <xf numFmtId="6" fontId="26" fillId="5" borderId="16" xfId="40" applyNumberFormat="1" applyFont="1" applyFill="1" applyBorder="1"/>
    <xf numFmtId="6" fontId="26" fillId="5" borderId="0" xfId="40" applyNumberFormat="1" applyFont="1" applyFill="1"/>
    <xf numFmtId="38" fontId="27" fillId="5" borderId="16" xfId="40" applyNumberFormat="1" applyFont="1" applyFill="1" applyBorder="1"/>
    <xf numFmtId="38" fontId="27" fillId="5" borderId="0" xfId="40" applyNumberFormat="1" applyFont="1" applyFill="1"/>
    <xf numFmtId="38" fontId="8" fillId="5" borderId="0" xfId="40" applyNumberFormat="1" applyFont="1" applyFill="1"/>
    <xf numFmtId="0" fontId="8" fillId="5" borderId="0" xfId="40" applyFont="1" applyFill="1"/>
    <xf numFmtId="0" fontId="8" fillId="5" borderId="17" xfId="40" applyFont="1" applyFill="1" applyBorder="1"/>
    <xf numFmtId="0" fontId="8" fillId="5" borderId="16" xfId="40" applyFont="1" applyFill="1" applyBorder="1"/>
    <xf numFmtId="0" fontId="9" fillId="5" borderId="0" xfId="40" applyFont="1" applyFill="1"/>
    <xf numFmtId="0" fontId="24" fillId="6" borderId="16" xfId="40" applyFont="1" applyFill="1" applyBorder="1"/>
    <xf numFmtId="38" fontId="8" fillId="6" borderId="0" xfId="40" applyNumberFormat="1" applyFont="1" applyFill="1"/>
    <xf numFmtId="0" fontId="13" fillId="6" borderId="0" xfId="40" applyFont="1" applyFill="1"/>
    <xf numFmtId="0" fontId="9" fillId="6" borderId="0" xfId="40" applyFont="1" applyFill="1"/>
    <xf numFmtId="0" fontId="8" fillId="6" borderId="17" xfId="40" applyFont="1" applyFill="1" applyBorder="1"/>
    <xf numFmtId="38" fontId="27" fillId="6" borderId="16" xfId="40" applyNumberFormat="1" applyFont="1" applyFill="1" applyBorder="1"/>
    <xf numFmtId="38" fontId="27" fillId="6" borderId="0" xfId="40" applyNumberFormat="1" applyFont="1" applyFill="1"/>
    <xf numFmtId="0" fontId="8" fillId="6" borderId="0" xfId="40" applyFont="1" applyFill="1"/>
    <xf numFmtId="6" fontId="25" fillId="6" borderId="16" xfId="40" applyNumberFormat="1" applyFont="1" applyFill="1" applyBorder="1"/>
    <xf numFmtId="38" fontId="25" fillId="6" borderId="0" xfId="40" applyNumberFormat="1" applyFont="1" applyFill="1"/>
    <xf numFmtId="38" fontId="29" fillId="6" borderId="0" xfId="40" applyNumberFormat="1" applyFont="1" applyFill="1"/>
    <xf numFmtId="38" fontId="8" fillId="6" borderId="0" xfId="40" applyNumberFormat="1" applyFont="1" applyFill="1" applyAlignment="1">
      <alignment horizontal="right"/>
    </xf>
    <xf numFmtId="38" fontId="31" fillId="6" borderId="0" xfId="41" applyNumberFormat="1" applyFont="1" applyFill="1" applyBorder="1"/>
    <xf numFmtId="38" fontId="32" fillId="6" borderId="0" xfId="40" applyNumberFormat="1" applyFont="1" applyFill="1"/>
    <xf numFmtId="0" fontId="32" fillId="6" borderId="0" xfId="40" applyFont="1" applyFill="1"/>
    <xf numFmtId="38" fontId="33" fillId="6" borderId="0" xfId="40" applyNumberFormat="1" applyFont="1" applyFill="1"/>
    <xf numFmtId="6" fontId="34" fillId="6" borderId="16" xfId="40" applyNumberFormat="1" applyFont="1" applyFill="1" applyBorder="1"/>
    <xf numFmtId="0" fontId="25" fillId="6" borderId="16" xfId="40" applyFont="1" applyFill="1" applyBorder="1" applyAlignment="1">
      <alignment vertical="top"/>
    </xf>
    <xf numFmtId="0" fontId="25" fillId="6" borderId="16" xfId="40" applyFont="1" applyFill="1" applyBorder="1"/>
    <xf numFmtId="38" fontId="35" fillId="6" borderId="0" xfId="40" applyNumberFormat="1" applyFont="1" applyFill="1"/>
    <xf numFmtId="0" fontId="35" fillId="6" borderId="0" xfId="40" applyFont="1" applyFill="1"/>
    <xf numFmtId="38" fontId="9" fillId="6" borderId="0" xfId="40" applyNumberFormat="1" applyFont="1" applyFill="1"/>
    <xf numFmtId="0" fontId="35" fillId="6" borderId="17" xfId="40" applyFont="1" applyFill="1" applyBorder="1"/>
    <xf numFmtId="38" fontId="8" fillId="6" borderId="0" xfId="40" applyNumberFormat="1" applyFont="1" applyFill="1" applyAlignment="1">
      <alignment horizontal="left" wrapText="1"/>
    </xf>
    <xf numFmtId="38" fontId="8" fillId="6" borderId="17" xfId="40" applyNumberFormat="1" applyFont="1" applyFill="1" applyBorder="1" applyAlignment="1">
      <alignment horizontal="left" wrapText="1"/>
    </xf>
    <xf numFmtId="0" fontId="34" fillId="6" borderId="16" xfId="40" applyFont="1" applyFill="1" applyBorder="1"/>
    <xf numFmtId="6" fontId="28" fillId="7" borderId="16" xfId="40" applyNumberFormat="1" applyFont="1" applyFill="1" applyBorder="1"/>
    <xf numFmtId="38" fontId="9" fillId="6" borderId="0" xfId="40" applyNumberFormat="1" applyFont="1" applyFill="1" applyAlignment="1">
      <alignment horizontal="left" wrapText="1"/>
    </xf>
    <xf numFmtId="38" fontId="9" fillId="6" borderId="17" xfId="40" applyNumberFormat="1" applyFont="1" applyFill="1" applyBorder="1" applyAlignment="1">
      <alignment horizontal="left" wrapText="1"/>
    </xf>
    <xf numFmtId="6" fontId="27" fillId="7" borderId="13" xfId="40" applyNumberFormat="1" applyFont="1" applyFill="1" applyBorder="1"/>
    <xf numFmtId="38" fontId="8" fillId="7" borderId="14" xfId="40" applyNumberFormat="1" applyFont="1" applyFill="1" applyBorder="1"/>
    <xf numFmtId="0" fontId="8" fillId="7" borderId="14" xfId="40" applyFont="1" applyFill="1" applyBorder="1"/>
    <xf numFmtId="0" fontId="8" fillId="7" borderId="15" xfId="40" applyFont="1" applyFill="1" applyBorder="1"/>
    <xf numFmtId="6" fontId="8" fillId="7" borderId="16" xfId="40" applyNumberFormat="1" applyFont="1" applyFill="1" applyBorder="1"/>
    <xf numFmtId="38" fontId="8" fillId="7" borderId="0" xfId="40" applyNumberFormat="1" applyFont="1" applyFill="1"/>
    <xf numFmtId="0" fontId="8" fillId="7" borderId="0" xfId="40" applyFont="1" applyFill="1"/>
    <xf numFmtId="0" fontId="8" fillId="7" borderId="17" xfId="40" applyFont="1" applyFill="1" applyBorder="1"/>
    <xf numFmtId="6" fontId="8" fillId="7" borderId="18" xfId="40" applyNumberFormat="1" applyFont="1" applyFill="1" applyBorder="1"/>
    <xf numFmtId="38" fontId="8" fillId="7" borderId="2" xfId="40" applyNumberFormat="1" applyFont="1" applyFill="1" applyBorder="1"/>
    <xf numFmtId="0" fontId="8" fillId="7" borderId="2" xfId="40" applyFont="1" applyFill="1" applyBorder="1"/>
    <xf numFmtId="0" fontId="8" fillId="7" borderId="19" xfId="40" applyFont="1" applyFill="1" applyBorder="1" applyAlignment="1">
      <alignment horizontal="center"/>
    </xf>
    <xf numFmtId="6" fontId="8" fillId="0" borderId="0" xfId="40" applyNumberFormat="1" applyFont="1"/>
    <xf numFmtId="38" fontId="8" fillId="0" borderId="0" xfId="40" applyNumberFormat="1" applyFont="1"/>
    <xf numFmtId="0" fontId="8" fillId="0" borderId="0" xfId="40" applyFont="1" applyAlignment="1">
      <alignment horizontal="center"/>
    </xf>
    <xf numFmtId="0" fontId="4" fillId="0" borderId="0" xfId="40" applyFont="1"/>
    <xf numFmtId="0" fontId="3" fillId="0" borderId="0" xfId="40" applyFont="1" applyAlignment="1">
      <alignment horizontal="center"/>
    </xf>
    <xf numFmtId="1" fontId="4" fillId="0" borderId="0" xfId="40" applyNumberFormat="1" applyFont="1"/>
    <xf numFmtId="1" fontId="3" fillId="0" borderId="0" xfId="40" applyNumberFormat="1" applyFont="1" applyAlignment="1">
      <alignment horizontal="center"/>
    </xf>
    <xf numFmtId="1" fontId="8" fillId="0" borderId="0" xfId="40" applyNumberFormat="1" applyFont="1"/>
    <xf numFmtId="1" fontId="12" fillId="0" borderId="0" xfId="40" applyNumberFormat="1" applyFont="1" applyAlignment="1">
      <alignment horizontal="center"/>
    </xf>
    <xf numFmtId="1" fontId="16" fillId="4" borderId="0" xfId="40" applyNumberFormat="1" applyFont="1" applyFill="1"/>
    <xf numFmtId="1" fontId="15" fillId="4" borderId="0" xfId="40" applyNumberFormat="1" applyFont="1" applyFill="1"/>
    <xf numFmtId="1" fontId="12" fillId="4" borderId="0" xfId="40" applyNumberFormat="1" applyFont="1" applyFill="1" applyAlignment="1">
      <alignment horizontal="center"/>
    </xf>
    <xf numFmtId="1" fontId="8" fillId="4" borderId="0" xfId="40" applyNumberFormat="1" applyFont="1" applyFill="1"/>
    <xf numFmtId="0" fontId="12" fillId="0" borderId="0" xfId="40" applyFont="1" applyAlignment="1">
      <alignment horizontal="center"/>
    </xf>
    <xf numFmtId="0" fontId="8" fillId="0" borderId="2" xfId="40" applyFont="1" applyBorder="1" applyAlignment="1">
      <alignment horizontal="right"/>
    </xf>
    <xf numFmtId="0" fontId="8" fillId="0" borderId="2" xfId="40" applyFont="1" applyBorder="1"/>
    <xf numFmtId="0" fontId="6" fillId="0" borderId="0" xfId="40" applyFont="1"/>
    <xf numFmtId="6" fontId="9" fillId="0" borderId="0" xfId="40" applyNumberFormat="1" applyFont="1" applyAlignment="1">
      <alignment horizontal="right"/>
    </xf>
    <xf numFmtId="0" fontId="8" fillId="0" borderId="0" xfId="40" applyFont="1" applyAlignment="1">
      <alignment horizontal="right"/>
    </xf>
    <xf numFmtId="37" fontId="8" fillId="0" borderId="0" xfId="40" applyNumberFormat="1" applyFont="1" applyAlignment="1">
      <alignment horizontal="right"/>
    </xf>
    <xf numFmtId="164" fontId="35" fillId="3" borderId="0" xfId="4" applyNumberFormat="1" applyFont="1" applyFill="1" applyAlignment="1" applyProtection="1">
      <alignment horizontal="right"/>
      <protection locked="0"/>
    </xf>
    <xf numFmtId="164" fontId="35" fillId="3" borderId="0" xfId="4" applyNumberFormat="1" applyFont="1" applyFill="1" applyBorder="1" applyAlignment="1" applyProtection="1">
      <alignment horizontal="right"/>
      <protection locked="0"/>
    </xf>
    <xf numFmtId="167" fontId="8" fillId="0" borderId="0" xfId="40" applyNumberFormat="1" applyFont="1" applyAlignment="1">
      <alignment horizontal="right"/>
    </xf>
    <xf numFmtId="167" fontId="9" fillId="0" borderId="0" xfId="40" applyNumberFormat="1" applyFont="1"/>
    <xf numFmtId="3" fontId="35" fillId="3" borderId="2" xfId="2" applyNumberFormat="1" applyFont="1" applyFill="1" applyBorder="1" applyAlignment="1" applyProtection="1">
      <alignment horizontal="right"/>
      <protection locked="0"/>
    </xf>
    <xf numFmtId="3" fontId="35" fillId="3" borderId="0" xfId="2" applyNumberFormat="1" applyFont="1" applyFill="1" applyAlignment="1" applyProtection="1">
      <alignment horizontal="right"/>
      <protection locked="0"/>
    </xf>
    <xf numFmtId="0" fontId="13" fillId="0" borderId="0" xfId="40" applyFont="1"/>
    <xf numFmtId="0" fontId="9" fillId="0" borderId="2" xfId="40" applyFont="1" applyBorder="1" applyAlignment="1">
      <alignment horizontal="center" wrapText="1"/>
    </xf>
    <xf numFmtId="0" fontId="9" fillId="0" borderId="0" xfId="40" applyFont="1" applyAlignment="1">
      <alignment vertical="top"/>
    </xf>
    <xf numFmtId="0" fontId="11" fillId="0" borderId="2" xfId="40" applyFont="1" applyBorder="1" applyAlignment="1">
      <alignment horizontal="right"/>
    </xf>
    <xf numFmtId="38" fontId="39" fillId="6" borderId="0" xfId="40" applyNumberFormat="1" applyFont="1" applyFill="1"/>
    <xf numFmtId="0" fontId="41" fillId="0" borderId="0" xfId="0" applyFont="1" applyAlignment="1">
      <alignment horizontal="left"/>
    </xf>
    <xf numFmtId="0" fontId="43" fillId="3" borderId="0" xfId="0" applyFont="1" applyFill="1" applyProtection="1">
      <protection locked="0"/>
    </xf>
    <xf numFmtId="0" fontId="41" fillId="0" borderId="0" xfId="0" applyFont="1" applyAlignment="1">
      <alignment vertical="top"/>
    </xf>
    <xf numFmtId="0" fontId="42" fillId="3" borderId="0" xfId="0" applyFont="1" applyFill="1" applyProtection="1">
      <protection locked="0"/>
    </xf>
    <xf numFmtId="0" fontId="43" fillId="3" borderId="0" xfId="0" applyFont="1" applyFill="1" applyAlignment="1" applyProtection="1">
      <alignment horizontal="left"/>
      <protection locked="0"/>
    </xf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4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41" fillId="0" borderId="12" xfId="0" applyFont="1" applyBorder="1" applyAlignment="1">
      <alignment horizontal="center" vertical="center" wrapText="1"/>
    </xf>
    <xf numFmtId="0" fontId="44" fillId="0" borderId="6" xfId="0" applyFont="1" applyBorder="1"/>
    <xf numFmtId="6" fontId="44" fillId="0" borderId="0" xfId="0" applyNumberFormat="1" applyFont="1"/>
    <xf numFmtId="0" fontId="45" fillId="2" borderId="0" xfId="0" applyFont="1" applyFill="1" applyAlignment="1">
      <alignment horizontal="left"/>
    </xf>
    <xf numFmtId="0" fontId="42" fillId="0" borderId="7" xfId="0" applyFont="1" applyBorder="1"/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8" xfId="0" applyFont="1" applyBorder="1"/>
    <xf numFmtId="0" fontId="44" fillId="2" borderId="0" xfId="0" applyFont="1" applyFill="1"/>
    <xf numFmtId="0" fontId="42" fillId="0" borderId="0" xfId="0" applyFont="1" applyAlignment="1">
      <alignment vertical="center"/>
    </xf>
    <xf numFmtId="3" fontId="42" fillId="0" borderId="0" xfId="2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164" fontId="37" fillId="3" borderId="0" xfId="4" applyNumberFormat="1" applyFont="1" applyFill="1" applyBorder="1" applyAlignment="1" applyProtection="1">
      <alignment horizontal="right"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2" fillId="0" borderId="0" xfId="0" applyFont="1" applyAlignment="1">
      <alignment horizontal="left" vertical="center"/>
    </xf>
    <xf numFmtId="164" fontId="42" fillId="0" borderId="0" xfId="4" applyNumberFormat="1" applyFont="1" applyFill="1" applyBorder="1" applyAlignment="1" applyProtection="1">
      <alignment horizontal="right" vertical="center"/>
    </xf>
    <xf numFmtId="0" fontId="42" fillId="3" borderId="0" xfId="0" applyFont="1" applyFill="1" applyAlignment="1" applyProtection="1">
      <alignment horizontal="left" vertical="center"/>
      <protection locked="0"/>
    </xf>
    <xf numFmtId="5" fontId="47" fillId="0" borderId="0" xfId="4" applyNumberFormat="1" applyFont="1" applyFill="1" applyBorder="1" applyAlignment="1" applyProtection="1">
      <alignment horizontal="right" vertical="center"/>
    </xf>
    <xf numFmtId="5" fontId="47" fillId="0" borderId="0" xfId="4" applyNumberFormat="1" applyFont="1" applyBorder="1" applyAlignment="1" applyProtection="1">
      <alignment horizontal="right" vertical="center"/>
    </xf>
    <xf numFmtId="5" fontId="48" fillId="0" borderId="0" xfId="4" applyNumberFormat="1" applyFont="1" applyFill="1" applyBorder="1" applyAlignment="1" applyProtection="1">
      <alignment horizontal="right" vertical="center"/>
    </xf>
    <xf numFmtId="5" fontId="48" fillId="0" borderId="0" xfId="4" applyNumberFormat="1" applyFont="1" applyBorder="1" applyAlignment="1" applyProtection="1">
      <alignment horizontal="right" vertical="center"/>
    </xf>
    <xf numFmtId="0" fontId="42" fillId="0" borderId="0" xfId="0" applyFont="1" applyAlignment="1">
      <alignment horizontal="right" vertical="center"/>
    </xf>
    <xf numFmtId="166" fontId="42" fillId="0" borderId="0" xfId="10" applyNumberFormat="1" applyFont="1" applyBorder="1" applyAlignment="1" applyProtection="1">
      <alignment horizontal="right" vertical="center"/>
    </xf>
    <xf numFmtId="37" fontId="42" fillId="0" borderId="0" xfId="0" applyNumberFormat="1" applyFont="1" applyAlignment="1">
      <alignment horizontal="left" vertical="center"/>
    </xf>
    <xf numFmtId="5" fontId="49" fillId="3" borderId="0" xfId="0" applyNumberFormat="1" applyFont="1" applyFill="1" applyAlignment="1" applyProtection="1">
      <alignment horizontal="right" vertical="center"/>
      <protection locked="0"/>
    </xf>
    <xf numFmtId="0" fontId="44" fillId="0" borderId="0" xfId="0" applyFont="1"/>
    <xf numFmtId="37" fontId="42" fillId="3" borderId="0" xfId="0" applyNumberFormat="1" applyFont="1" applyFill="1" applyAlignment="1" applyProtection="1">
      <alignment horizontal="left" vertical="center"/>
      <protection locked="0"/>
    </xf>
    <xf numFmtId="37" fontId="47" fillId="0" borderId="0" xfId="0" applyNumberFormat="1" applyFont="1" applyAlignment="1">
      <alignment vertical="center"/>
    </xf>
    <xf numFmtId="37" fontId="47" fillId="0" borderId="0" xfId="0" applyNumberFormat="1" applyFont="1" applyAlignment="1">
      <alignment horizontal="left" vertical="center"/>
    </xf>
    <xf numFmtId="5" fontId="47" fillId="0" borderId="0" xfId="2" applyNumberFormat="1" applyFont="1" applyBorder="1" applyAlignment="1" applyProtection="1">
      <alignment horizontal="right" vertical="center"/>
    </xf>
    <xf numFmtId="0" fontId="51" fillId="0" borderId="0" xfId="0" applyFont="1" applyAlignment="1">
      <alignment horizontal="right" vertical="center"/>
    </xf>
    <xf numFmtId="166" fontId="51" fillId="0" borderId="0" xfId="10" applyNumberFormat="1" applyFont="1" applyBorder="1" applyAlignment="1" applyProtection="1">
      <alignment horizontal="right" vertical="center"/>
    </xf>
    <xf numFmtId="0" fontId="47" fillId="0" borderId="0" xfId="0" applyFont="1" applyAlignment="1">
      <alignment vertical="center"/>
    </xf>
    <xf numFmtId="164" fontId="47" fillId="0" borderId="0" xfId="4" applyNumberFormat="1" applyFont="1" applyFill="1" applyBorder="1" applyAlignment="1" applyProtection="1">
      <alignment horizontal="right" vertical="center"/>
    </xf>
    <xf numFmtId="0" fontId="42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vertical="center"/>
    </xf>
    <xf numFmtId="0" fontId="42" fillId="0" borderId="3" xfId="0" applyFont="1" applyBorder="1" applyAlignment="1">
      <alignment horizontal="right" vertical="center"/>
    </xf>
    <xf numFmtId="164" fontId="42" fillId="0" borderId="0" xfId="4" applyNumberFormat="1" applyFont="1" applyBorder="1" applyAlignment="1" applyProtection="1">
      <alignment horizontal="right" vertical="center"/>
    </xf>
    <xf numFmtId="10" fontId="42" fillId="0" borderId="0" xfId="10" applyFont="1" applyFill="1" applyBorder="1" applyAlignment="1" applyProtection="1">
      <alignment horizontal="right" vertical="center"/>
    </xf>
    <xf numFmtId="164" fontId="47" fillId="0" borderId="0" xfId="4" applyNumberFormat="1" applyFont="1" applyBorder="1" applyAlignment="1" applyProtection="1">
      <alignment horizontal="right" vertical="center"/>
    </xf>
    <xf numFmtId="164" fontId="42" fillId="0" borderId="3" xfId="4" applyNumberFormat="1" applyFont="1" applyBorder="1" applyAlignment="1" applyProtection="1">
      <alignment horizontal="right" vertical="center"/>
    </xf>
    <xf numFmtId="0" fontId="42" fillId="0" borderId="9" xfId="0" applyFont="1" applyBorder="1"/>
    <xf numFmtId="0" fontId="42" fillId="0" borderId="10" xfId="0" applyFont="1" applyBorder="1" applyAlignment="1">
      <alignment horizontal="center" vertical="center"/>
    </xf>
    <xf numFmtId="5" fontId="41" fillId="0" borderId="10" xfId="4" applyNumberFormat="1" applyFont="1" applyBorder="1" applyAlignment="1" applyProtection="1">
      <alignment horizontal="right" vertical="center"/>
    </xf>
    <xf numFmtId="164" fontId="41" fillId="0" borderId="10" xfId="4" applyNumberFormat="1" applyFont="1" applyBorder="1" applyAlignment="1" applyProtection="1">
      <alignment horizontal="right" vertical="center"/>
    </xf>
    <xf numFmtId="0" fontId="44" fillId="0" borderId="11" xfId="0" applyFont="1" applyBorder="1"/>
    <xf numFmtId="0" fontId="41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51" fillId="0" borderId="0" xfId="0" applyFont="1"/>
    <xf numFmtId="164" fontId="51" fillId="0" borderId="0" xfId="4" applyNumberFormat="1" applyFont="1" applyBorder="1" applyAlignment="1" applyProtection="1">
      <alignment horizontal="right"/>
    </xf>
    <xf numFmtId="3" fontId="51" fillId="0" borderId="0" xfId="2" applyNumberFormat="1" applyFont="1" applyBorder="1" applyAlignment="1" applyProtection="1">
      <alignment horizontal="right"/>
    </xf>
    <xf numFmtId="3" fontId="52" fillId="0" borderId="0" xfId="2" applyNumberFormat="1" applyFont="1" applyBorder="1" applyAlignment="1" applyProtection="1">
      <alignment horizontal="right"/>
    </xf>
    <xf numFmtId="37" fontId="42" fillId="0" borderId="0" xfId="0" applyNumberFormat="1" applyFont="1"/>
    <xf numFmtId="164" fontId="42" fillId="0" borderId="0" xfId="4" applyNumberFormat="1" applyFont="1" applyBorder="1" applyProtection="1"/>
    <xf numFmtId="3" fontId="42" fillId="0" borderId="0" xfId="2" applyNumberFormat="1" applyFont="1" applyBorder="1" applyAlignment="1" applyProtection="1">
      <alignment horizontal="right"/>
    </xf>
    <xf numFmtId="3" fontId="42" fillId="0" borderId="0" xfId="2" applyNumberFormat="1" applyFont="1" applyBorder="1" applyProtection="1"/>
    <xf numFmtId="37" fontId="41" fillId="0" borderId="0" xfId="0" applyNumberFormat="1" applyFont="1"/>
    <xf numFmtId="164" fontId="42" fillId="0" borderId="0" xfId="4" applyNumberFormat="1" applyFont="1" applyProtection="1"/>
    <xf numFmtId="3" fontId="42" fillId="0" borderId="0" xfId="0" applyNumberFormat="1" applyFont="1"/>
    <xf numFmtId="3" fontId="52" fillId="0" borderId="0" xfId="0" applyNumberFormat="1" applyFont="1"/>
    <xf numFmtId="164" fontId="41" fillId="0" borderId="0" xfId="0" applyNumberFormat="1" applyFont="1"/>
    <xf numFmtId="0" fontId="44" fillId="0" borderId="0" xfId="0" applyFont="1" applyAlignment="1">
      <alignment horizontal="center"/>
    </xf>
    <xf numFmtId="0" fontId="45" fillId="0" borderId="0" xfId="0" applyFont="1"/>
    <xf numFmtId="6" fontId="45" fillId="0" borderId="0" xfId="0" applyNumberFormat="1" applyFont="1"/>
    <xf numFmtId="0" fontId="11" fillId="0" borderId="0" xfId="0" applyFont="1"/>
    <xf numFmtId="0" fontId="19" fillId="0" borderId="0" xfId="40" applyFont="1" applyAlignment="1">
      <alignment horizontal="center"/>
    </xf>
    <xf numFmtId="0" fontId="8" fillId="0" borderId="0" xfId="40" applyFont="1" applyAlignment="1">
      <alignment horizontal="left"/>
    </xf>
    <xf numFmtId="3" fontId="38" fillId="3" borderId="0" xfId="2" applyNumberFormat="1" applyFont="1" applyFill="1" applyBorder="1" applyAlignment="1" applyProtection="1">
      <alignment horizontal="right" vertical="center"/>
      <protection locked="0"/>
    </xf>
    <xf numFmtId="3" fontId="28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/>
    <xf numFmtId="3" fontId="35" fillId="3" borderId="0" xfId="2" applyNumberFormat="1" applyFont="1" applyFill="1" applyBorder="1" applyAlignment="1" applyProtection="1">
      <alignment horizontal="right"/>
      <protection locked="0"/>
    </xf>
    <xf numFmtId="6" fontId="8" fillId="0" borderId="2" xfId="40" applyNumberFormat="1" applyFont="1" applyBorder="1"/>
    <xf numFmtId="166" fontId="53" fillId="8" borderId="20" xfId="10" applyNumberFormat="1" applyFont="1" applyFill="1" applyBorder="1"/>
    <xf numFmtId="166" fontId="53" fillId="9" borderId="20" xfId="10" applyNumberFormat="1" applyFont="1" applyFill="1" applyBorder="1"/>
    <xf numFmtId="166" fontId="53" fillId="9" borderId="21" xfId="10" applyNumberFormat="1" applyFont="1" applyFill="1" applyBorder="1"/>
    <xf numFmtId="166" fontId="0" fillId="0" borderId="0" xfId="10" applyNumberFormat="1" applyFont="1"/>
    <xf numFmtId="166" fontId="11" fillId="10" borderId="0" xfId="10" applyNumberFormat="1" applyFont="1" applyFill="1"/>
    <xf numFmtId="166" fontId="11" fillId="7" borderId="0" xfId="10" applyNumberFormat="1" applyFont="1" applyFill="1"/>
    <xf numFmtId="0" fontId="10" fillId="0" borderId="0" xfId="0" applyFont="1"/>
    <xf numFmtId="0" fontId="53" fillId="8" borderId="22" xfId="0" applyFont="1" applyFill="1" applyBorder="1"/>
    <xf numFmtId="0" fontId="53" fillId="9" borderId="22" xfId="0" applyFont="1" applyFill="1" applyBorder="1"/>
    <xf numFmtId="0" fontId="53" fillId="9" borderId="23" xfId="0" applyFont="1" applyFill="1" applyBorder="1"/>
    <xf numFmtId="0" fontId="11" fillId="11" borderId="0" xfId="0" applyFont="1" applyFill="1"/>
    <xf numFmtId="0" fontId="35" fillId="11" borderId="0" xfId="0" applyFont="1" applyFill="1"/>
    <xf numFmtId="0" fontId="0" fillId="4" borderId="0" xfId="0" applyFill="1"/>
    <xf numFmtId="166" fontId="11" fillId="12" borderId="0" xfId="10" applyNumberFormat="1" applyFont="1" applyFill="1"/>
    <xf numFmtId="166" fontId="11" fillId="13" borderId="0" xfId="10" applyNumberFormat="1" applyFont="1" applyFill="1"/>
    <xf numFmtId="0" fontId="11" fillId="4" borderId="0" xfId="0" applyFont="1" applyFill="1"/>
    <xf numFmtId="0" fontId="54" fillId="0" borderId="0" xfId="0" applyFont="1" applyAlignment="1">
      <alignment vertical="center"/>
    </xf>
    <xf numFmtId="0" fontId="30" fillId="0" borderId="0" xfId="41"/>
    <xf numFmtId="6" fontId="44" fillId="6" borderId="0" xfId="0" applyNumberFormat="1" applyFont="1" applyFill="1"/>
    <xf numFmtId="38" fontId="4" fillId="6" borderId="0" xfId="0" applyNumberFormat="1" applyFont="1" applyFill="1"/>
    <xf numFmtId="0" fontId="4" fillId="6" borderId="0" xfId="0" applyFont="1" applyFill="1"/>
    <xf numFmtId="0" fontId="44" fillId="6" borderId="0" xfId="0" applyFont="1" applyFill="1"/>
    <xf numFmtId="38" fontId="7" fillId="6" borderId="0" xfId="0" applyNumberFormat="1" applyFont="1" applyFill="1"/>
    <xf numFmtId="0" fontId="7" fillId="6" borderId="0" xfId="0" applyFont="1" applyFill="1"/>
    <xf numFmtId="10" fontId="11" fillId="14" borderId="0" xfId="10" applyFont="1" applyFill="1"/>
    <xf numFmtId="10" fontId="11" fillId="15" borderId="0" xfId="10" applyFont="1" applyFill="1"/>
    <xf numFmtId="0" fontId="54" fillId="4" borderId="0" xfId="0" applyFont="1" applyFill="1" applyAlignment="1">
      <alignment vertical="center"/>
    </xf>
    <xf numFmtId="10" fontId="11" fillId="11" borderId="0" xfId="10" applyFont="1" applyFill="1"/>
    <xf numFmtId="165" fontId="42" fillId="0" borderId="0" xfId="4" applyFont="1" applyBorder="1" applyAlignment="1" applyProtection="1">
      <alignment horizontal="right" vertic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horizontal="left"/>
    </xf>
    <xf numFmtId="0" fontId="35" fillId="3" borderId="0" xfId="40" applyFont="1" applyFill="1" applyAlignment="1" applyProtection="1">
      <alignment horizontal="left"/>
      <protection locked="0"/>
    </xf>
    <xf numFmtId="0" fontId="9" fillId="0" borderId="0" xfId="40" applyFont="1" applyAlignment="1">
      <alignment horizontal="left"/>
    </xf>
    <xf numFmtId="0" fontId="8" fillId="3" borderId="0" xfId="40" applyFont="1" applyFill="1" applyAlignment="1" applyProtection="1">
      <alignment horizontal="left"/>
      <protection locked="0"/>
    </xf>
    <xf numFmtId="0" fontId="35" fillId="3" borderId="2" xfId="40" applyFont="1" applyFill="1" applyBorder="1" applyAlignment="1" applyProtection="1">
      <alignment horizontal="left"/>
      <protection locked="0"/>
    </xf>
    <xf numFmtId="0" fontId="10" fillId="0" borderId="0" xfId="40" applyFont="1" applyAlignment="1">
      <alignment horizontal="center"/>
    </xf>
    <xf numFmtId="0" fontId="10" fillId="0" borderId="2" xfId="40" applyFont="1" applyBorder="1" applyAlignment="1">
      <alignment horizontal="left"/>
    </xf>
    <xf numFmtId="0" fontId="5" fillId="0" borderId="0" xfId="0" applyFont="1" applyAlignment="1">
      <alignment horizontal="center"/>
    </xf>
    <xf numFmtId="0" fontId="8" fillId="6" borderId="0" xfId="40" applyFont="1" applyFill="1" applyAlignment="1">
      <alignment horizontal="left" vertical="center" wrapText="1"/>
    </xf>
    <xf numFmtId="0" fontId="8" fillId="6" borderId="17" xfId="40" applyFont="1" applyFill="1" applyBorder="1" applyAlignment="1">
      <alignment horizontal="left" vertical="center" wrapText="1"/>
    </xf>
    <xf numFmtId="38" fontId="29" fillId="6" borderId="0" xfId="40" applyNumberFormat="1" applyFont="1" applyFill="1" applyAlignment="1">
      <alignment horizontal="left" vertical="top" wrapText="1"/>
    </xf>
    <xf numFmtId="38" fontId="8" fillId="6" borderId="0" xfId="40" applyNumberFormat="1" applyFont="1" applyFill="1" applyAlignment="1">
      <alignment horizontal="left" vertical="top" wrapText="1"/>
    </xf>
    <xf numFmtId="38" fontId="8" fillId="6" borderId="17" xfId="40" applyNumberFormat="1" applyFont="1" applyFill="1" applyBorder="1" applyAlignment="1">
      <alignment horizontal="left" vertical="top" wrapText="1"/>
    </xf>
    <xf numFmtId="38" fontId="8" fillId="6" borderId="0" xfId="40" applyNumberFormat="1" applyFont="1" applyFill="1" applyAlignment="1">
      <alignment horizontal="left" wrapText="1"/>
    </xf>
    <xf numFmtId="38" fontId="9" fillId="6" borderId="0" xfId="40" applyNumberFormat="1" applyFont="1" applyFill="1" applyAlignment="1">
      <alignment horizontal="left" wrapText="1"/>
    </xf>
    <xf numFmtId="38" fontId="9" fillId="6" borderId="17" xfId="40" applyNumberFormat="1" applyFont="1" applyFill="1" applyBorder="1" applyAlignment="1">
      <alignment horizontal="left" wrapText="1"/>
    </xf>
  </cellXfs>
  <cellStyles count="42">
    <cellStyle name="=C:\WINNT35\SYSTEM32\COMMAND.COM" xfId="1" xr:uid="{00000000-0005-0000-0000-000000000000}"/>
    <cellStyle name="=C:\WINNT35\SYSTEM32\COMMAND.COM 2" xfId="15" xr:uid="{00000000-0005-0000-0000-000001000000}"/>
    <cellStyle name="Comma" xfId="2" builtinId="3"/>
    <cellStyle name="Comma 2" xfId="16" xr:uid="{00000000-0005-0000-0000-000003000000}"/>
    <cellStyle name="Comma 3" xfId="17" xr:uid="{00000000-0005-0000-0000-000004000000}"/>
    <cellStyle name="Comma 4" xfId="38" xr:uid="{00000000-0005-0000-0000-000005000000}"/>
    <cellStyle name="Comma0" xfId="3" xr:uid="{00000000-0005-0000-0000-000006000000}"/>
    <cellStyle name="Comma0 2" xfId="18" xr:uid="{00000000-0005-0000-0000-000007000000}"/>
    <cellStyle name="Currency" xfId="4" builtinId="4"/>
    <cellStyle name="Currency 2" xfId="19" xr:uid="{00000000-0005-0000-0000-000009000000}"/>
    <cellStyle name="Currency 3" xfId="20" xr:uid="{00000000-0005-0000-0000-00000A000000}"/>
    <cellStyle name="Currency0" xfId="5" xr:uid="{00000000-0005-0000-0000-00000B000000}"/>
    <cellStyle name="Currency0 2" xfId="21" xr:uid="{00000000-0005-0000-0000-00000C000000}"/>
    <cellStyle name="Date" xfId="6" xr:uid="{00000000-0005-0000-0000-00000D000000}"/>
    <cellStyle name="Date 2" xfId="22" xr:uid="{00000000-0005-0000-0000-00000E000000}"/>
    <cellStyle name="Fixed" xfId="7" xr:uid="{00000000-0005-0000-0000-00000F000000}"/>
    <cellStyle name="Fixed 2" xfId="23" xr:uid="{00000000-0005-0000-0000-000010000000}"/>
    <cellStyle name="Heading 1" xfId="8" builtinId="16" customBuiltin="1"/>
    <cellStyle name="Heading 1 2" xfId="24" xr:uid="{00000000-0005-0000-0000-000012000000}"/>
    <cellStyle name="Heading 1 3" xfId="25" xr:uid="{00000000-0005-0000-0000-000013000000}"/>
    <cellStyle name="Heading 1 4" xfId="26" xr:uid="{00000000-0005-0000-0000-000014000000}"/>
    <cellStyle name="Heading 2" xfId="9" builtinId="17" customBuiltin="1"/>
    <cellStyle name="Heading 2 2" xfId="27" xr:uid="{00000000-0005-0000-0000-000016000000}"/>
    <cellStyle name="Heading 2 3" xfId="28" xr:uid="{00000000-0005-0000-0000-000017000000}"/>
    <cellStyle name="Heading 2 4" xfId="29" xr:uid="{00000000-0005-0000-0000-000018000000}"/>
    <cellStyle name="Hyperlink" xfId="41" builtinId="8"/>
    <cellStyle name="Normal" xfId="0" builtinId="0"/>
    <cellStyle name="Normal 2" xfId="12" xr:uid="{00000000-0005-0000-0000-00001B000000}"/>
    <cellStyle name="Normal 2 2" xfId="30" xr:uid="{00000000-0005-0000-0000-00001C000000}"/>
    <cellStyle name="Normal 2 3" xfId="14" xr:uid="{00000000-0005-0000-0000-00001D000000}"/>
    <cellStyle name="Normal 2 4" xfId="40" xr:uid="{00000000-0005-0000-0000-00001E000000}"/>
    <cellStyle name="Normal 3" xfId="31" xr:uid="{00000000-0005-0000-0000-00001F000000}"/>
    <cellStyle name="Normal 4" xfId="32" xr:uid="{00000000-0005-0000-0000-000020000000}"/>
    <cellStyle name="Normal 5" xfId="13" xr:uid="{00000000-0005-0000-0000-000021000000}"/>
    <cellStyle name="Normal 6" xfId="39" xr:uid="{00000000-0005-0000-0000-000022000000}"/>
    <cellStyle name="Normal 7" xfId="37" xr:uid="{00000000-0005-0000-0000-000023000000}"/>
    <cellStyle name="Percent" xfId="10" builtinId="5"/>
    <cellStyle name="Percent 2" xfId="33" xr:uid="{00000000-0005-0000-0000-000025000000}"/>
    <cellStyle name="Percent 3" xfId="34" xr:uid="{00000000-0005-0000-0000-000026000000}"/>
    <cellStyle name="Total" xfId="11" builtinId="25" customBuiltin="1"/>
    <cellStyle name="Total 2" xfId="35" xr:uid="{00000000-0005-0000-0000-000028000000}"/>
    <cellStyle name="Total 3" xfId="36" xr:uid="{00000000-0005-0000-0000-000029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4" formatCode="0.00%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9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-18/SSGPDP%20Summary%20and%20Fee%20Tables/2017-18_SSGPDPs_Student%20Charges-08-19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Charges"/>
      <sheetName val="2017-18_SSGPDPs_Student Charges"/>
    </sheetNames>
    <definedNames>
      <definedName name="bttnDown_Click" refersTo="#REF!"/>
    </defined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12" totalsRowShown="0" headerRowDxfId="6" dataDxfId="5" dataCellStyle="Percent">
  <autoFilter ref="A2:E12" xr:uid="{00000000-0009-0000-0100-000001000000}"/>
  <sortState xmlns:xlrd2="http://schemas.microsoft.com/office/spreadsheetml/2017/richdata2" ref="A3:E12">
    <sortCondition ref="A2:A12"/>
  </sortState>
  <tableColumns count="5">
    <tableColumn id="1" xr3:uid="{00000000-0010-0000-0000-000001000000}" name="Campus" dataDxfId="4"/>
    <tableColumn id="2" xr3:uid="{00000000-0010-0000-0000-000002000000}" name="On-Campus" dataDxfId="3" dataCellStyle="Percent"/>
    <tableColumn id="3" xr3:uid="{00000000-0010-0000-0000-000003000000}" name="Off-Campus" dataDxfId="2" dataCellStyle="Percent">
      <calculatedColumnFormula>B3/2</calculatedColumnFormula>
    </tableColumn>
    <tableColumn id="4" xr3:uid="{00000000-0010-0000-0000-000004000000}" name="Online" dataDxfId="1" dataCellStyle="Percent">
      <calculatedColumnFormula>C3</calculatedColumnFormula>
    </tableColumn>
    <tableColumn id="5" xr3:uid="{00000000-0010-0000-0000-000005000000}" name="UNEX" dataDxfId="0" dataCellStyle="Perc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blink.ucsd.edu/research/preparing-proposals/proposal-development/budgets/direc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Y122"/>
  <sheetViews>
    <sheetView workbookViewId="0">
      <selection activeCell="N13" sqref="N13"/>
    </sheetView>
  </sheetViews>
  <sheetFormatPr defaultColWidth="8.84375" defaultRowHeight="12.5" x14ac:dyDescent="0.25"/>
  <cols>
    <col min="1" max="1" width="1.23046875" style="6" customWidth="1"/>
    <col min="2" max="2" width="3.84375" style="16" customWidth="1"/>
    <col min="3" max="3" width="3.69140625" style="6" customWidth="1"/>
    <col min="4" max="4" width="47" style="6" customWidth="1"/>
    <col min="5" max="5" width="9.4609375" style="6" customWidth="1"/>
    <col min="6" max="6" width="13.4609375" style="6" customWidth="1"/>
    <col min="7" max="7" width="14.69140625" style="6" customWidth="1"/>
    <col min="8" max="8" width="0.3046875" style="6" customWidth="1"/>
    <col min="9" max="9" width="2.69140625" style="7" customWidth="1"/>
    <col min="10" max="10" width="2.3046875" style="7" customWidth="1"/>
    <col min="11" max="11" width="2.3046875" style="8" customWidth="1"/>
    <col min="12" max="14" width="10.23046875" style="8" customWidth="1"/>
    <col min="15" max="17" width="10.23046875" style="6" customWidth="1"/>
    <col min="18" max="19" width="8.84375" style="6"/>
    <col min="20" max="20" width="8.84375" style="6" hidden="1" customWidth="1"/>
    <col min="21" max="16384" width="8.84375" style="6"/>
  </cols>
  <sheetData>
    <row r="1" spans="1:25" ht="12.75" customHeight="1" x14ac:dyDescent="0.35">
      <c r="A1" s="235" t="s">
        <v>26</v>
      </c>
      <c r="B1" s="235"/>
      <c r="C1" s="235"/>
      <c r="D1" s="235"/>
      <c r="E1" s="123" t="s">
        <v>214</v>
      </c>
      <c r="F1" s="236" t="s">
        <v>43</v>
      </c>
      <c r="G1" s="236"/>
    </row>
    <row r="2" spans="1:25" ht="12.75" customHeight="1" x14ac:dyDescent="0.35">
      <c r="A2" s="235"/>
      <c r="B2" s="235"/>
      <c r="C2" s="235"/>
      <c r="D2" s="124" t="s">
        <v>52</v>
      </c>
      <c r="E2" s="125" t="s">
        <v>1</v>
      </c>
      <c r="F2" s="126" t="s">
        <v>145</v>
      </c>
      <c r="G2" s="126"/>
      <c r="T2" s="6" t="s">
        <v>52</v>
      </c>
    </row>
    <row r="3" spans="1:25" ht="12.75" customHeight="1" thickBot="1" x14ac:dyDescent="0.4">
      <c r="A3" s="240" t="s">
        <v>51</v>
      </c>
      <c r="B3" s="240"/>
      <c r="C3" s="240"/>
      <c r="D3" s="127" t="s">
        <v>52</v>
      </c>
      <c r="E3" s="128"/>
      <c r="F3" s="128"/>
      <c r="G3" s="129"/>
      <c r="H3" s="7"/>
      <c r="J3" s="8"/>
      <c r="N3" s="6"/>
      <c r="T3" s="6" t="s">
        <v>48</v>
      </c>
    </row>
    <row r="4" spans="1:25" ht="12.75" customHeight="1" thickBot="1" x14ac:dyDescent="0.4">
      <c r="A4" s="130"/>
      <c r="B4" s="131" t="s">
        <v>2</v>
      </c>
      <c r="C4" s="132"/>
      <c r="D4" s="132"/>
      <c r="E4" s="133" t="s">
        <v>215</v>
      </c>
      <c r="F4" s="133" t="s">
        <v>216</v>
      </c>
      <c r="G4" s="133" t="s">
        <v>217</v>
      </c>
      <c r="H4" s="134"/>
      <c r="I4" s="135"/>
      <c r="J4" s="136" t="s">
        <v>27</v>
      </c>
      <c r="K4" s="9"/>
      <c r="L4" s="9"/>
      <c r="M4" s="9"/>
      <c r="N4" s="10"/>
      <c r="O4" s="9"/>
      <c r="P4" s="9"/>
      <c r="Q4" s="9"/>
      <c r="R4" s="9"/>
      <c r="T4" s="6" t="s">
        <v>49</v>
      </c>
    </row>
    <row r="5" spans="1:25" ht="12.75" customHeight="1" x14ac:dyDescent="0.35">
      <c r="A5" s="137"/>
      <c r="B5" s="138"/>
      <c r="C5" s="237" t="s">
        <v>3</v>
      </c>
      <c r="D5" s="237"/>
      <c r="E5" s="139"/>
      <c r="F5" s="139"/>
      <c r="G5" s="139"/>
      <c r="H5" s="140"/>
      <c r="I5" s="135"/>
      <c r="J5" s="141"/>
      <c r="K5" s="11">
        <v>1</v>
      </c>
      <c r="L5" s="9" t="s">
        <v>28</v>
      </c>
      <c r="M5" s="9"/>
      <c r="N5" s="10"/>
      <c r="O5" s="9"/>
      <c r="P5" s="9"/>
      <c r="Q5" s="9"/>
      <c r="R5" s="9"/>
      <c r="T5" s="6" t="s">
        <v>50</v>
      </c>
    </row>
    <row r="6" spans="1:25" ht="12.75" customHeight="1" x14ac:dyDescent="0.35">
      <c r="A6" s="137"/>
      <c r="B6" s="138">
        <v>1</v>
      </c>
      <c r="C6" s="142"/>
      <c r="D6" s="142" t="s">
        <v>54</v>
      </c>
      <c r="E6" s="143">
        <f>'Enrollment - Part 2'!E13</f>
        <v>0</v>
      </c>
      <c r="F6" s="143">
        <f>'Enrollment - Part 2'!F13</f>
        <v>0</v>
      </c>
      <c r="G6" s="143">
        <f>'Enrollment - Part 2'!G13</f>
        <v>0</v>
      </c>
      <c r="H6" s="140"/>
      <c r="I6" s="135"/>
      <c r="J6" s="141"/>
      <c r="K6" s="11">
        <v>2</v>
      </c>
      <c r="L6" s="12" t="s">
        <v>132</v>
      </c>
      <c r="M6" s="9"/>
      <c r="N6" s="10"/>
      <c r="O6" s="9"/>
      <c r="P6" s="9"/>
      <c r="Q6" s="9"/>
      <c r="R6" s="9"/>
      <c r="T6" s="6" t="s">
        <v>71</v>
      </c>
    </row>
    <row r="7" spans="1:25" ht="12.75" customHeight="1" x14ac:dyDescent="0.35">
      <c r="A7" s="137"/>
      <c r="B7" s="138">
        <f>B6+1</f>
        <v>2</v>
      </c>
      <c r="C7" s="142"/>
      <c r="D7" s="142" t="s">
        <v>53</v>
      </c>
      <c r="E7" s="143">
        <f>'Enrollment - Part 2'!E46</f>
        <v>0</v>
      </c>
      <c r="F7" s="143">
        <f>'Enrollment - Part 2'!F46</f>
        <v>0</v>
      </c>
      <c r="G7" s="143">
        <f>'Enrollment - Part 2'!G46</f>
        <v>0</v>
      </c>
      <c r="H7" s="140"/>
      <c r="I7" s="135"/>
      <c r="J7" s="141"/>
      <c r="K7" s="11">
        <v>3</v>
      </c>
      <c r="L7" s="12" t="s">
        <v>70</v>
      </c>
      <c r="M7" s="9"/>
      <c r="N7" s="10"/>
      <c r="O7" s="9"/>
      <c r="P7" s="9"/>
      <c r="Q7" s="9"/>
      <c r="R7" s="9"/>
    </row>
    <row r="8" spans="1:25" ht="7.5" customHeight="1" x14ac:dyDescent="0.35">
      <c r="A8" s="137"/>
      <c r="B8" s="138"/>
      <c r="C8" s="142"/>
      <c r="D8" s="142"/>
      <c r="E8" s="139"/>
      <c r="F8" s="139"/>
      <c r="G8" s="139"/>
      <c r="H8" s="140"/>
      <c r="I8" s="135"/>
      <c r="J8" s="141"/>
      <c r="K8" s="11"/>
      <c r="L8" s="9"/>
      <c r="M8" s="10"/>
      <c r="N8" s="10"/>
      <c r="O8" s="9"/>
      <c r="P8" s="9"/>
      <c r="Q8" s="9"/>
      <c r="R8" s="9"/>
    </row>
    <row r="9" spans="1:25" ht="12.75" customHeight="1" x14ac:dyDescent="0.35">
      <c r="A9" s="137"/>
      <c r="B9" s="138"/>
      <c r="C9" s="237" t="s">
        <v>4</v>
      </c>
      <c r="D9" s="237"/>
      <c r="E9" s="138"/>
      <c r="F9" s="138"/>
      <c r="G9" s="138"/>
      <c r="H9" s="140"/>
      <c r="I9" s="135"/>
      <c r="J9" s="135" t="s">
        <v>212</v>
      </c>
      <c r="T9" s="6" t="s">
        <v>52</v>
      </c>
    </row>
    <row r="10" spans="1:25" ht="12.75" customHeight="1" x14ac:dyDescent="0.35">
      <c r="A10" s="137"/>
      <c r="B10" s="138">
        <f>B7+1</f>
        <v>3</v>
      </c>
      <c r="C10" s="144"/>
      <c r="D10" s="142" t="s">
        <v>41</v>
      </c>
      <c r="E10" s="145">
        <v>0</v>
      </c>
      <c r="F10" s="145">
        <v>0</v>
      </c>
      <c r="G10" s="145">
        <v>0</v>
      </c>
      <c r="H10" s="140"/>
      <c r="I10" s="135"/>
      <c r="J10" s="224"/>
      <c r="K10" s="225"/>
      <c r="L10" s="225"/>
      <c r="M10" s="225"/>
      <c r="N10" s="225"/>
      <c r="O10" s="226"/>
      <c r="P10" s="226"/>
      <c r="Q10" s="226"/>
      <c r="R10" s="226"/>
      <c r="S10" s="226"/>
      <c r="T10" s="226" t="s">
        <v>57</v>
      </c>
      <c r="U10" s="226"/>
      <c r="V10" s="226"/>
      <c r="W10" s="226"/>
      <c r="X10" s="226"/>
      <c r="Y10" s="226"/>
    </row>
    <row r="11" spans="1:25" ht="12.75" customHeight="1" x14ac:dyDescent="0.35">
      <c r="A11" s="137"/>
      <c r="B11" s="138"/>
      <c r="C11" s="144"/>
      <c r="D11" s="142" t="s">
        <v>38</v>
      </c>
      <c r="E11" s="145">
        <v>0</v>
      </c>
      <c r="F11" s="145">
        <v>0</v>
      </c>
      <c r="G11" s="145">
        <v>0</v>
      </c>
      <c r="H11" s="140"/>
      <c r="I11" s="135"/>
      <c r="J11" s="224"/>
      <c r="K11" s="225"/>
      <c r="L11" s="225"/>
      <c r="M11" s="225"/>
      <c r="N11" s="225"/>
      <c r="O11" s="226"/>
      <c r="P11" s="226"/>
      <c r="Q11" s="226"/>
      <c r="R11" s="226"/>
      <c r="S11" s="226"/>
      <c r="T11" s="226" t="s">
        <v>65</v>
      </c>
      <c r="U11" s="226"/>
      <c r="V11" s="226"/>
      <c r="W11" s="226"/>
      <c r="X11" s="226"/>
      <c r="Y11" s="226"/>
    </row>
    <row r="12" spans="1:25" ht="12.75" customHeight="1" x14ac:dyDescent="0.35">
      <c r="A12" s="137"/>
      <c r="B12" s="138"/>
      <c r="C12" s="144"/>
      <c r="D12" s="142" t="s">
        <v>39</v>
      </c>
      <c r="E12" s="145">
        <v>0</v>
      </c>
      <c r="F12" s="145">
        <v>0</v>
      </c>
      <c r="G12" s="145">
        <v>0</v>
      </c>
      <c r="H12" s="140"/>
      <c r="I12" s="135"/>
      <c r="J12" s="224"/>
      <c r="K12" s="225"/>
      <c r="L12" s="225"/>
      <c r="M12" s="225"/>
      <c r="N12" s="225"/>
      <c r="O12" s="226"/>
      <c r="P12" s="226"/>
      <c r="Q12" s="226"/>
      <c r="R12" s="226"/>
      <c r="S12" s="226"/>
      <c r="T12" s="226" t="s">
        <v>62</v>
      </c>
      <c r="U12" s="226"/>
      <c r="V12" s="226"/>
      <c r="W12" s="226"/>
      <c r="X12" s="226"/>
      <c r="Y12" s="226"/>
    </row>
    <row r="13" spans="1:25" ht="12.75" customHeight="1" x14ac:dyDescent="0.35">
      <c r="A13" s="137"/>
      <c r="B13" s="138"/>
      <c r="C13" s="144"/>
      <c r="D13" s="142" t="s">
        <v>44</v>
      </c>
      <c r="E13" s="145">
        <v>0</v>
      </c>
      <c r="F13" s="145">
        <v>0</v>
      </c>
      <c r="G13" s="145">
        <v>0</v>
      </c>
      <c r="H13" s="140"/>
      <c r="I13" s="135"/>
      <c r="J13" s="224"/>
      <c r="K13" s="225"/>
      <c r="L13" s="225"/>
      <c r="M13" s="225"/>
      <c r="N13" s="225"/>
      <c r="O13" s="226"/>
      <c r="P13" s="226"/>
      <c r="Q13" s="226"/>
      <c r="R13" s="226"/>
      <c r="S13" s="226"/>
      <c r="T13" s="226" t="s">
        <v>58</v>
      </c>
      <c r="U13" s="226"/>
      <c r="V13" s="226"/>
      <c r="W13" s="226"/>
      <c r="X13" s="226"/>
      <c r="Y13" s="226"/>
    </row>
    <row r="14" spans="1:25" ht="12.75" customHeight="1" x14ac:dyDescent="0.35">
      <c r="A14" s="137"/>
      <c r="B14" s="138"/>
      <c r="C14" s="144"/>
      <c r="D14" s="142" t="s">
        <v>40</v>
      </c>
      <c r="E14" s="145">
        <v>0</v>
      </c>
      <c r="F14" s="145">
        <v>0</v>
      </c>
      <c r="G14" s="145">
        <v>0</v>
      </c>
      <c r="H14" s="140"/>
      <c r="I14" s="135"/>
      <c r="J14" s="224"/>
      <c r="K14" s="225"/>
      <c r="L14" s="225"/>
      <c r="M14" s="225"/>
      <c r="N14" s="225"/>
      <c r="O14" s="226"/>
      <c r="P14" s="226"/>
      <c r="Q14" s="226"/>
      <c r="R14" s="226"/>
      <c r="S14" s="226"/>
      <c r="T14" s="226" t="s">
        <v>66</v>
      </c>
      <c r="U14" s="226"/>
      <c r="V14" s="226"/>
      <c r="W14" s="226"/>
      <c r="X14" s="226"/>
      <c r="Y14" s="226"/>
    </row>
    <row r="15" spans="1:25" ht="12.75" customHeight="1" x14ac:dyDescent="0.35">
      <c r="A15" s="137"/>
      <c r="B15" s="138"/>
      <c r="C15" s="144"/>
      <c r="D15" s="146" t="s">
        <v>73</v>
      </c>
      <c r="E15" s="145">
        <v>0</v>
      </c>
      <c r="F15" s="145">
        <v>0</v>
      </c>
      <c r="G15" s="145">
        <v>0</v>
      </c>
      <c r="H15" s="140"/>
      <c r="I15" s="135"/>
      <c r="J15" s="224"/>
      <c r="K15" s="225"/>
      <c r="L15" s="225"/>
      <c r="M15" s="225"/>
      <c r="N15" s="225"/>
      <c r="O15" s="226"/>
      <c r="P15" s="226"/>
      <c r="Q15" s="226"/>
      <c r="R15" s="226"/>
      <c r="S15" s="226"/>
      <c r="T15" s="226" t="s">
        <v>61</v>
      </c>
      <c r="U15" s="226"/>
      <c r="V15" s="226"/>
      <c r="W15" s="226"/>
      <c r="X15" s="226"/>
      <c r="Y15" s="226"/>
    </row>
    <row r="16" spans="1:25" ht="12.75" customHeight="1" x14ac:dyDescent="0.35">
      <c r="A16" s="137"/>
      <c r="B16" s="138">
        <f>B10+1</f>
        <v>4</v>
      </c>
      <c r="C16" s="142"/>
      <c r="D16" s="147" t="s">
        <v>34</v>
      </c>
      <c r="E16" s="148">
        <f>'Enrollment - Part 2'!E112</f>
        <v>0</v>
      </c>
      <c r="F16" s="148">
        <f>'Enrollment - Part 2'!F112</f>
        <v>0</v>
      </c>
      <c r="G16" s="148">
        <f>'Enrollment - Part 2'!G112</f>
        <v>0</v>
      </c>
      <c r="H16" s="140"/>
      <c r="I16" s="135"/>
      <c r="J16" s="224"/>
      <c r="K16" s="225"/>
      <c r="L16" s="225"/>
      <c r="M16" s="225"/>
      <c r="N16" s="225"/>
      <c r="O16" s="226"/>
      <c r="P16" s="226"/>
      <c r="Q16" s="226"/>
      <c r="R16" s="226"/>
      <c r="S16" s="226"/>
      <c r="T16" s="226" t="s">
        <v>63</v>
      </c>
      <c r="U16" s="226"/>
      <c r="V16" s="226"/>
      <c r="W16" s="226"/>
      <c r="X16" s="226"/>
      <c r="Y16" s="226"/>
    </row>
    <row r="17" spans="1:25" ht="12.75" customHeight="1" x14ac:dyDescent="0.35">
      <c r="A17" s="137"/>
      <c r="B17" s="138">
        <f>B16+1</f>
        <v>5</v>
      </c>
      <c r="C17" s="142"/>
      <c r="D17" s="149" t="s">
        <v>35</v>
      </c>
      <c r="E17" s="145">
        <v>0</v>
      </c>
      <c r="F17" s="145">
        <v>0</v>
      </c>
      <c r="G17" s="145">
        <v>0</v>
      </c>
      <c r="H17" s="140"/>
      <c r="I17" s="135"/>
      <c r="J17" s="224"/>
      <c r="K17" s="226"/>
      <c r="L17" s="226"/>
      <c r="M17" s="226"/>
      <c r="N17" s="226"/>
      <c r="O17" s="226"/>
      <c r="P17" s="226"/>
      <c r="Q17" s="226"/>
      <c r="R17" s="226"/>
      <c r="S17" s="226"/>
      <c r="T17" s="226" t="s">
        <v>64</v>
      </c>
      <c r="U17" s="226"/>
      <c r="V17" s="226"/>
      <c r="W17" s="226"/>
      <c r="X17" s="226"/>
      <c r="Y17" s="226"/>
    </row>
    <row r="18" spans="1:25" ht="12.75" customHeight="1" x14ac:dyDescent="0.35">
      <c r="A18" s="137"/>
      <c r="B18" s="138">
        <f>B17+1</f>
        <v>6</v>
      </c>
      <c r="C18" s="144"/>
      <c r="D18" s="144" t="s">
        <v>5</v>
      </c>
      <c r="E18" s="150">
        <f>SUM(E16:E17)</f>
        <v>0</v>
      </c>
      <c r="F18" s="151">
        <f>SUM(F16:F17)</f>
        <v>0</v>
      </c>
      <c r="G18" s="151">
        <f>SUM(G16:G17)</f>
        <v>0</v>
      </c>
      <c r="H18" s="140"/>
      <c r="I18" s="135"/>
      <c r="J18" s="224"/>
      <c r="K18" s="226"/>
      <c r="L18" s="226"/>
      <c r="M18" s="226"/>
      <c r="N18" s="226"/>
      <c r="O18" s="226"/>
      <c r="P18" s="226"/>
      <c r="Q18" s="226"/>
      <c r="R18" s="226"/>
      <c r="S18" s="226"/>
      <c r="T18" s="226" t="s">
        <v>60</v>
      </c>
      <c r="U18" s="226"/>
      <c r="V18" s="226"/>
      <c r="W18" s="226"/>
      <c r="X18" s="226"/>
      <c r="Y18" s="226"/>
    </row>
    <row r="19" spans="1:25" ht="6.75" customHeight="1" x14ac:dyDescent="0.35">
      <c r="A19" s="137"/>
      <c r="B19" s="138"/>
      <c r="C19" s="142"/>
      <c r="D19" s="142"/>
      <c r="E19" s="152"/>
      <c r="F19" s="153"/>
      <c r="G19" s="153"/>
      <c r="H19" s="140"/>
      <c r="I19" s="135"/>
      <c r="J19" s="135"/>
      <c r="K19" s="6"/>
      <c r="L19" s="6"/>
      <c r="M19" s="6"/>
      <c r="N19" s="6"/>
      <c r="T19" s="6" t="s">
        <v>59</v>
      </c>
    </row>
    <row r="20" spans="1:25" ht="12.75" customHeight="1" x14ac:dyDescent="0.35">
      <c r="A20" s="137"/>
      <c r="B20" s="138"/>
      <c r="C20" s="237" t="s">
        <v>6</v>
      </c>
      <c r="D20" s="237"/>
      <c r="E20" s="154"/>
      <c r="F20" s="154"/>
      <c r="G20" s="154"/>
      <c r="H20" s="140"/>
      <c r="I20" s="135"/>
      <c r="J20" s="135"/>
      <c r="K20" s="6"/>
      <c r="L20" s="6"/>
      <c r="M20" s="6"/>
      <c r="N20" s="6"/>
    </row>
    <row r="21" spans="1:25" ht="12.75" customHeight="1" x14ac:dyDescent="0.35">
      <c r="A21" s="137"/>
      <c r="B21" s="138"/>
      <c r="C21" s="237" t="s">
        <v>155</v>
      </c>
      <c r="D21" s="237"/>
      <c r="E21" s="154"/>
      <c r="F21" s="142"/>
      <c r="G21" s="155"/>
      <c r="H21" s="140"/>
      <c r="I21" s="135"/>
      <c r="J21" s="135"/>
      <c r="K21" s="6"/>
      <c r="L21" s="6"/>
      <c r="M21" s="6"/>
      <c r="N21" s="6"/>
    </row>
    <row r="22" spans="1:25" ht="12.75" customHeight="1" x14ac:dyDescent="0.35">
      <c r="A22" s="137"/>
      <c r="B22" s="138">
        <f>B18+1</f>
        <v>7</v>
      </c>
      <c r="C22" s="142"/>
      <c r="D22" s="156" t="s">
        <v>42</v>
      </c>
      <c r="E22" s="157">
        <v>0</v>
      </c>
      <c r="F22" s="157">
        <v>0</v>
      </c>
      <c r="G22" s="157">
        <v>0</v>
      </c>
      <c r="H22" s="140"/>
      <c r="I22" s="135"/>
      <c r="J22" s="224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</row>
    <row r="23" spans="1:25" ht="12.75" customHeight="1" x14ac:dyDescent="0.35">
      <c r="A23" s="137"/>
      <c r="B23" s="138">
        <f t="shared" ref="B23:B29" si="0">B22+1</f>
        <v>8</v>
      </c>
      <c r="C23" s="142"/>
      <c r="D23" s="156" t="s">
        <v>36</v>
      </c>
      <c r="E23" s="145">
        <v>0</v>
      </c>
      <c r="F23" s="145">
        <v>0</v>
      </c>
      <c r="G23" s="145">
        <v>0</v>
      </c>
      <c r="H23" s="140"/>
      <c r="I23" s="135"/>
      <c r="J23" s="224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</row>
    <row r="24" spans="1:25" ht="12.75" customHeight="1" x14ac:dyDescent="0.35">
      <c r="A24" s="137"/>
      <c r="B24" s="138">
        <f t="shared" si="0"/>
        <v>9</v>
      </c>
      <c r="C24" s="142"/>
      <c r="D24" s="156" t="s">
        <v>37</v>
      </c>
      <c r="E24" s="145">
        <v>0</v>
      </c>
      <c r="F24" s="145">
        <v>0</v>
      </c>
      <c r="G24" s="145">
        <v>0</v>
      </c>
      <c r="H24" s="140"/>
      <c r="I24" s="158"/>
      <c r="J24" s="227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</row>
    <row r="25" spans="1:25" ht="12.75" customHeight="1" x14ac:dyDescent="0.35">
      <c r="A25" s="137"/>
      <c r="B25" s="138">
        <f t="shared" si="0"/>
        <v>10</v>
      </c>
      <c r="C25" s="142"/>
      <c r="D25" s="156" t="s">
        <v>7</v>
      </c>
      <c r="E25" s="145">
        <v>0</v>
      </c>
      <c r="F25" s="145">
        <v>0</v>
      </c>
      <c r="G25" s="145">
        <v>0</v>
      </c>
      <c r="H25" s="140"/>
      <c r="I25" s="158"/>
      <c r="J25" s="227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</row>
    <row r="26" spans="1:25" ht="12.75" customHeight="1" x14ac:dyDescent="0.35">
      <c r="A26" s="137"/>
      <c r="B26" s="138">
        <f t="shared" si="0"/>
        <v>11</v>
      </c>
      <c r="C26" s="142"/>
      <c r="D26" s="156" t="s">
        <v>8</v>
      </c>
      <c r="E26" s="145">
        <v>0</v>
      </c>
      <c r="F26" s="145">
        <v>0</v>
      </c>
      <c r="G26" s="145">
        <v>0</v>
      </c>
      <c r="H26" s="140"/>
      <c r="I26" s="158"/>
      <c r="J26" s="227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</row>
    <row r="27" spans="1:25" ht="12.75" customHeight="1" x14ac:dyDescent="0.35">
      <c r="A27" s="137"/>
      <c r="B27" s="138">
        <f t="shared" si="0"/>
        <v>12</v>
      </c>
      <c r="C27" s="142"/>
      <c r="D27" s="156" t="s">
        <v>9</v>
      </c>
      <c r="E27" s="145">
        <v>0</v>
      </c>
      <c r="F27" s="145">
        <v>0</v>
      </c>
      <c r="G27" s="145">
        <v>0</v>
      </c>
      <c r="H27" s="140"/>
      <c r="I27" s="158"/>
      <c r="J27" s="227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</row>
    <row r="28" spans="1:25" ht="12.75" customHeight="1" x14ac:dyDescent="0.35">
      <c r="A28" s="137"/>
      <c r="B28" s="138">
        <f t="shared" si="0"/>
        <v>13</v>
      </c>
      <c r="C28" s="142"/>
      <c r="D28" s="156" t="s">
        <v>10</v>
      </c>
      <c r="E28" s="145">
        <v>0</v>
      </c>
      <c r="F28" s="145">
        <v>0</v>
      </c>
      <c r="G28" s="145">
        <v>0</v>
      </c>
      <c r="H28" s="140"/>
      <c r="I28" s="158"/>
      <c r="J28" s="227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</row>
    <row r="29" spans="1:25" ht="12.75" customHeight="1" x14ac:dyDescent="0.35">
      <c r="A29" s="137"/>
      <c r="B29" s="138">
        <f t="shared" si="0"/>
        <v>14</v>
      </c>
      <c r="C29" s="142"/>
      <c r="D29" s="156" t="s">
        <v>24</v>
      </c>
      <c r="E29" s="145">
        <v>0</v>
      </c>
      <c r="F29" s="145">
        <v>0</v>
      </c>
      <c r="G29" s="145">
        <v>0</v>
      </c>
      <c r="H29" s="140"/>
      <c r="I29" s="158"/>
      <c r="J29" s="227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</row>
    <row r="30" spans="1:25" ht="12.75" customHeight="1" x14ac:dyDescent="0.35">
      <c r="A30" s="137"/>
      <c r="B30" s="138">
        <f>B29+1</f>
        <v>15</v>
      </c>
      <c r="C30" s="142"/>
      <c r="D30" s="159" t="s">
        <v>12</v>
      </c>
      <c r="E30" s="145">
        <v>0</v>
      </c>
      <c r="F30" s="145">
        <v>0</v>
      </c>
      <c r="G30" s="145">
        <v>0</v>
      </c>
      <c r="H30" s="140"/>
      <c r="I30" s="158"/>
      <c r="J30" s="227"/>
      <c r="K30" s="225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</row>
    <row r="31" spans="1:25" ht="12.75" customHeight="1" x14ac:dyDescent="0.35">
      <c r="A31" s="137"/>
      <c r="B31" s="138">
        <f>B30+1</f>
        <v>16</v>
      </c>
      <c r="C31" s="160"/>
      <c r="D31" s="161" t="s">
        <v>45</v>
      </c>
      <c r="E31" s="162">
        <f>SUM(E22:E30)</f>
        <v>0</v>
      </c>
      <c r="F31" s="162">
        <f>SUM(F22:F30)</f>
        <v>0</v>
      </c>
      <c r="G31" s="162">
        <f>SUM(G22:G30)</f>
        <v>0</v>
      </c>
      <c r="H31" s="140"/>
      <c r="I31" s="158"/>
      <c r="J31" s="227"/>
      <c r="K31" s="225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</row>
    <row r="32" spans="1:25" ht="7.5" customHeight="1" x14ac:dyDescent="0.35">
      <c r="A32" s="137"/>
      <c r="B32" s="138"/>
      <c r="C32" s="142"/>
      <c r="D32" s="142"/>
      <c r="E32" s="154"/>
      <c r="F32" s="154"/>
      <c r="G32" s="154"/>
      <c r="H32" s="140"/>
      <c r="I32" s="158"/>
      <c r="J32" s="158"/>
      <c r="L32" s="6"/>
      <c r="M32" s="6"/>
      <c r="N32" s="6"/>
    </row>
    <row r="33" spans="1:25" s="14" customFormat="1" ht="12.75" customHeight="1" x14ac:dyDescent="0.35">
      <c r="A33" s="137"/>
      <c r="B33" s="138"/>
      <c r="C33" s="237" t="s">
        <v>156</v>
      </c>
      <c r="D33" s="237"/>
      <c r="E33" s="154"/>
      <c r="F33" s="142"/>
      <c r="G33" s="155"/>
      <c r="H33" s="140"/>
      <c r="I33" s="135"/>
      <c r="J33" s="135"/>
      <c r="K33" s="13"/>
      <c r="L33" s="13"/>
      <c r="M33" s="13"/>
      <c r="N33" s="13"/>
    </row>
    <row r="34" spans="1:25" s="14" customFormat="1" ht="12.75" customHeight="1" x14ac:dyDescent="0.35">
      <c r="A34" s="137"/>
      <c r="B34" s="138">
        <f>B31+1</f>
        <v>17</v>
      </c>
      <c r="C34" s="142"/>
      <c r="D34" s="156" t="s">
        <v>11</v>
      </c>
      <c r="E34" s="145">
        <v>0</v>
      </c>
      <c r="F34" s="145">
        <v>0</v>
      </c>
      <c r="G34" s="145">
        <v>0</v>
      </c>
      <c r="H34" s="140"/>
      <c r="I34" s="158"/>
      <c r="J34" s="227"/>
      <c r="K34" s="228"/>
      <c r="L34" s="228"/>
      <c r="M34" s="228"/>
      <c r="N34" s="228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</row>
    <row r="35" spans="1:25" s="14" customFormat="1" ht="12.75" customHeight="1" x14ac:dyDescent="0.35">
      <c r="A35" s="137"/>
      <c r="B35" s="138">
        <f>B34+1</f>
        <v>18</v>
      </c>
      <c r="C35" s="142"/>
      <c r="D35" s="159" t="s">
        <v>55</v>
      </c>
      <c r="E35" s="145">
        <v>0</v>
      </c>
      <c r="F35" s="145">
        <v>0</v>
      </c>
      <c r="G35" s="145">
        <v>0</v>
      </c>
      <c r="H35" s="140"/>
      <c r="I35" s="158"/>
      <c r="J35" s="227"/>
      <c r="K35" s="228"/>
      <c r="L35" s="228"/>
      <c r="M35" s="228"/>
      <c r="N35" s="228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</row>
    <row r="36" spans="1:25" s="14" customFormat="1" ht="12.75" customHeight="1" x14ac:dyDescent="0.35">
      <c r="A36" s="137"/>
      <c r="B36" s="138">
        <f>B35+1</f>
        <v>19</v>
      </c>
      <c r="C36" s="142"/>
      <c r="D36" s="159" t="s">
        <v>56</v>
      </c>
      <c r="E36" s="145">
        <v>0</v>
      </c>
      <c r="F36" s="145">
        <v>0</v>
      </c>
      <c r="G36" s="145">
        <v>0</v>
      </c>
      <c r="H36" s="140"/>
      <c r="I36" s="158"/>
      <c r="J36" s="227"/>
      <c r="K36" s="228"/>
      <c r="L36" s="228"/>
      <c r="M36" s="228"/>
      <c r="N36" s="228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</row>
    <row r="37" spans="1:25" s="14" customFormat="1" ht="12.75" customHeight="1" x14ac:dyDescent="0.35">
      <c r="A37" s="137"/>
      <c r="B37" s="138">
        <f>B36+1</f>
        <v>20</v>
      </c>
      <c r="C37" s="142"/>
      <c r="D37" s="159" t="s">
        <v>148</v>
      </c>
      <c r="E37" s="145">
        <v>0</v>
      </c>
      <c r="F37" s="145">
        <v>0</v>
      </c>
      <c r="G37" s="145">
        <v>0</v>
      </c>
      <c r="H37" s="140"/>
      <c r="I37" s="158"/>
      <c r="J37" s="227"/>
      <c r="K37" s="228"/>
      <c r="L37" s="228"/>
      <c r="M37" s="228"/>
      <c r="N37" s="228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</row>
    <row r="38" spans="1:25" s="14" customFormat="1" ht="12.75" customHeight="1" x14ac:dyDescent="0.35">
      <c r="A38" s="137"/>
      <c r="B38" s="138">
        <f>B37+1</f>
        <v>21</v>
      </c>
      <c r="C38" s="142"/>
      <c r="D38" s="161" t="s">
        <v>46</v>
      </c>
      <c r="E38" s="162">
        <f>SUM(E34:E37)</f>
        <v>0</v>
      </c>
      <c r="F38" s="162">
        <f t="shared" ref="F38:G38" si="1">SUM(F34:F37)</f>
        <v>0</v>
      </c>
      <c r="G38" s="162">
        <f t="shared" si="1"/>
        <v>0</v>
      </c>
      <c r="H38" s="140"/>
      <c r="I38" s="158"/>
      <c r="J38" s="227"/>
      <c r="K38" s="228"/>
      <c r="L38" s="228"/>
      <c r="M38" s="228"/>
      <c r="N38" s="228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</row>
    <row r="39" spans="1:25" ht="6.75" customHeight="1" x14ac:dyDescent="0.35">
      <c r="A39" s="137"/>
      <c r="B39" s="138"/>
      <c r="C39" s="142"/>
      <c r="D39" s="142"/>
      <c r="E39" s="142"/>
      <c r="F39" s="154"/>
      <c r="G39" s="154"/>
      <c r="H39" s="140"/>
      <c r="I39" s="135"/>
      <c r="J39" s="135"/>
      <c r="L39" s="6"/>
      <c r="M39" s="6"/>
      <c r="N39" s="6"/>
    </row>
    <row r="40" spans="1:25" s="14" customFormat="1" ht="12.75" customHeight="1" x14ac:dyDescent="0.35">
      <c r="A40" s="137"/>
      <c r="B40" s="138"/>
      <c r="C40" s="237" t="s">
        <v>47</v>
      </c>
      <c r="D40" s="237"/>
      <c r="E40" s="163"/>
      <c r="F40" s="164"/>
      <c r="G40" s="164"/>
      <c r="H40" s="140"/>
      <c r="I40" s="158"/>
      <c r="J40" s="158"/>
      <c r="K40" s="13"/>
      <c r="L40" s="13"/>
      <c r="M40" s="13"/>
      <c r="N40" s="13"/>
    </row>
    <row r="41" spans="1:25" s="14" customFormat="1" ht="12.75" customHeight="1" x14ac:dyDescent="0.35">
      <c r="A41" s="137"/>
      <c r="B41" s="138">
        <f>B38+1</f>
        <v>22</v>
      </c>
      <c r="C41" s="142"/>
      <c r="D41" s="165" t="s">
        <v>154</v>
      </c>
      <c r="E41" s="166">
        <f>E31+E38</f>
        <v>0</v>
      </c>
      <c r="F41" s="166">
        <f>F31+F38</f>
        <v>0</v>
      </c>
      <c r="G41" s="166">
        <f>G31+G38</f>
        <v>0</v>
      </c>
      <c r="H41" s="140"/>
      <c r="I41" s="135"/>
      <c r="J41" s="224"/>
      <c r="K41" s="228"/>
      <c r="L41" s="228"/>
      <c r="M41" s="228"/>
      <c r="N41" s="228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</row>
    <row r="42" spans="1:25" s="14" customFormat="1" ht="6.75" customHeight="1" x14ac:dyDescent="0.35">
      <c r="A42" s="137"/>
      <c r="B42" s="138"/>
      <c r="C42" s="142"/>
      <c r="D42" s="142"/>
      <c r="E42" s="142"/>
      <c r="F42" s="154"/>
      <c r="G42" s="154"/>
      <c r="H42" s="140"/>
      <c r="I42" s="135"/>
      <c r="J42" s="135"/>
      <c r="K42" s="13"/>
      <c r="L42" s="13"/>
      <c r="M42" s="13"/>
      <c r="N42" s="13"/>
    </row>
    <row r="43" spans="1:25" ht="5.25" customHeight="1" thickBot="1" x14ac:dyDescent="0.4">
      <c r="A43" s="137"/>
      <c r="B43" s="167"/>
      <c r="C43" s="168"/>
      <c r="D43" s="168"/>
      <c r="E43" s="169"/>
      <c r="F43" s="169"/>
      <c r="G43" s="169"/>
      <c r="H43" s="140"/>
      <c r="I43" s="135"/>
      <c r="J43" s="158"/>
      <c r="K43" s="6"/>
      <c r="L43" s="6"/>
      <c r="M43" s="6"/>
      <c r="N43" s="6"/>
    </row>
    <row r="44" spans="1:25" ht="6.75" customHeight="1" thickTop="1" x14ac:dyDescent="0.35">
      <c r="A44" s="137"/>
      <c r="B44" s="138"/>
      <c r="C44" s="142"/>
      <c r="D44" s="142"/>
      <c r="E44" s="154"/>
      <c r="F44" s="154"/>
      <c r="G44" s="154"/>
      <c r="H44" s="140"/>
      <c r="I44" s="135"/>
      <c r="J44" s="158"/>
      <c r="K44" s="6"/>
      <c r="L44" s="6"/>
      <c r="M44" s="6"/>
      <c r="N44" s="6"/>
    </row>
    <row r="45" spans="1:25" s="14" customFormat="1" ht="12.75" customHeight="1" x14ac:dyDescent="0.35">
      <c r="A45" s="137"/>
      <c r="B45" s="138"/>
      <c r="C45" s="144" t="s">
        <v>13</v>
      </c>
      <c r="D45" s="142"/>
      <c r="E45" s="154"/>
      <c r="F45" s="154"/>
      <c r="G45" s="154"/>
      <c r="H45" s="140"/>
      <c r="I45" s="135"/>
      <c r="J45" s="135"/>
      <c r="K45" s="13"/>
      <c r="L45" s="13"/>
      <c r="M45" s="13"/>
      <c r="N45" s="13"/>
    </row>
    <row r="46" spans="1:25" s="14" customFormat="1" ht="12.75" customHeight="1" x14ac:dyDescent="0.35">
      <c r="A46" s="137"/>
      <c r="B46" s="138">
        <f>B41+1</f>
        <v>23</v>
      </c>
      <c r="C46" s="142"/>
      <c r="D46" s="142" t="s">
        <v>149</v>
      </c>
      <c r="E46" s="234" t="e">
        <f>E41/E6</f>
        <v>#DIV/0!</v>
      </c>
      <c r="F46" s="170" t="e">
        <f>F41/F6</f>
        <v>#DIV/0!</v>
      </c>
      <c r="G46" s="170" t="e">
        <f>G41/G6</f>
        <v>#DIV/0!</v>
      </c>
      <c r="H46" s="140"/>
      <c r="I46" s="135"/>
      <c r="J46" s="224"/>
      <c r="K46" s="228"/>
      <c r="L46" s="228"/>
      <c r="M46" s="228"/>
      <c r="N46" s="228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</row>
    <row r="47" spans="1:25" s="14" customFormat="1" ht="12.75" customHeight="1" x14ac:dyDescent="0.35">
      <c r="A47" s="137"/>
      <c r="B47" s="138">
        <f>B46+1</f>
        <v>24</v>
      </c>
      <c r="C47" s="142"/>
      <c r="D47" s="142" t="s">
        <v>75</v>
      </c>
      <c r="E47" s="171" t="e">
        <f>INDEX(Table1[[On-Campus]:[UNEX]],MATCH('Cost Analysis - Part 1'!$D$2,Table1[Campus],0),MATCH('Cost Analysis - Part 1'!$D$3,Table1[[#Headers],[On-Campus]:[UNEX]],0))</f>
        <v>#N/A</v>
      </c>
      <c r="F47" s="171" t="e">
        <f>INDEX(Table1[[On-Campus]:[UNEX]],MATCH('Cost Analysis - Part 1'!$D$2,Table1[Campus],0),MATCH('Cost Analysis - Part 1'!$D$3,Table1[[#Headers],[On-Campus]:[UNEX]],0))</f>
        <v>#N/A</v>
      </c>
      <c r="G47" s="171" t="e">
        <f>INDEX(Table1[[On-Campus]:[UNEX]],MATCH('Cost Analysis - Part 1'!$D$2,Table1[Campus],0),MATCH('Cost Analysis - Part 1'!$D$3,Table1[[#Headers],[On-Campus]:[UNEX]],0))</f>
        <v>#N/A</v>
      </c>
      <c r="H47" s="140"/>
      <c r="I47" s="135"/>
      <c r="J47" s="224"/>
      <c r="K47" s="228"/>
      <c r="L47" s="228"/>
      <c r="M47" s="228"/>
      <c r="N47" s="228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</row>
    <row r="48" spans="1:25" s="14" customFormat="1" ht="15" customHeight="1" x14ac:dyDescent="0.35">
      <c r="A48" s="137"/>
      <c r="B48" s="138">
        <f>B47+1</f>
        <v>25</v>
      </c>
      <c r="C48" s="142"/>
      <c r="D48" s="142" t="s">
        <v>150</v>
      </c>
      <c r="E48" s="148" t="e">
        <f>(E47*E31)/E6</f>
        <v>#N/A</v>
      </c>
      <c r="F48" s="148" t="e">
        <f>(F47*F31)/F6</f>
        <v>#N/A</v>
      </c>
      <c r="G48" s="148" t="e">
        <f>(G47*G31)/G6</f>
        <v>#N/A</v>
      </c>
      <c r="H48" s="140"/>
      <c r="I48" s="135"/>
      <c r="J48" s="224"/>
      <c r="K48" s="228"/>
      <c r="L48" s="228"/>
      <c r="M48" s="228"/>
      <c r="N48" s="228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</row>
    <row r="49" spans="1:25" s="14" customFormat="1" ht="12.75" customHeight="1" x14ac:dyDescent="0.35">
      <c r="A49" s="137"/>
      <c r="B49" s="138">
        <f>B48+1</f>
        <v>26</v>
      </c>
      <c r="C49" s="142"/>
      <c r="D49" s="144" t="s">
        <v>14</v>
      </c>
      <c r="E49" s="172" t="e">
        <f>E46+E48</f>
        <v>#DIV/0!</v>
      </c>
      <c r="F49" s="172" t="e">
        <f>SUM(F46+F48)</f>
        <v>#DIV/0!</v>
      </c>
      <c r="G49" s="172" t="e">
        <f>SUM(G46+G48)</f>
        <v>#DIV/0!</v>
      </c>
      <c r="H49" s="140"/>
      <c r="I49" s="135"/>
      <c r="J49" s="224"/>
      <c r="K49" s="228"/>
      <c r="L49" s="228"/>
      <c r="M49" s="228"/>
      <c r="N49" s="228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</row>
    <row r="50" spans="1:25" ht="6.75" customHeight="1" thickBot="1" x14ac:dyDescent="0.4">
      <c r="A50" s="137"/>
      <c r="B50" s="167"/>
      <c r="C50" s="168"/>
      <c r="D50" s="168"/>
      <c r="E50" s="173"/>
      <c r="F50" s="173"/>
      <c r="G50" s="173"/>
      <c r="H50" s="140"/>
      <c r="I50" s="135"/>
      <c r="J50" s="158"/>
      <c r="K50" s="6"/>
      <c r="L50" s="6"/>
      <c r="M50" s="6"/>
      <c r="N50" s="6"/>
    </row>
    <row r="51" spans="1:25" ht="12.75" customHeight="1" thickTop="1" x14ac:dyDescent="0.35">
      <c r="A51" s="137"/>
      <c r="B51" s="138">
        <f>B49+1</f>
        <v>27</v>
      </c>
      <c r="C51" s="238" t="s">
        <v>151</v>
      </c>
      <c r="D51" s="238"/>
      <c r="E51" s="151" t="e">
        <f>E49*E6</f>
        <v>#DIV/0!</v>
      </c>
      <c r="F51" s="172" t="e">
        <f>F49*F6</f>
        <v>#DIV/0!</v>
      </c>
      <c r="G51" s="172" t="e">
        <f>G49*G6</f>
        <v>#DIV/0!</v>
      </c>
      <c r="H51" s="140"/>
      <c r="I51" s="135"/>
      <c r="J51" s="227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</row>
    <row r="52" spans="1:25" ht="12.75" customHeight="1" x14ac:dyDescent="0.35">
      <c r="A52" s="137"/>
      <c r="B52" s="138">
        <f>B51+1</f>
        <v>28</v>
      </c>
      <c r="C52" s="237" t="s">
        <v>152</v>
      </c>
      <c r="D52" s="237"/>
      <c r="E52" s="172" t="e">
        <f>E18-E51</f>
        <v>#DIV/0!</v>
      </c>
      <c r="F52" s="172" t="e">
        <f>F18-F51</f>
        <v>#DIV/0!</v>
      </c>
      <c r="G52" s="172" t="e">
        <f>G18-G51</f>
        <v>#DIV/0!</v>
      </c>
      <c r="H52" s="140"/>
      <c r="I52" s="135"/>
      <c r="J52" s="227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</row>
    <row r="53" spans="1:25" ht="12.75" customHeight="1" thickBot="1" x14ac:dyDescent="0.4">
      <c r="A53" s="174"/>
      <c r="B53" s="175">
        <f>B52+1</f>
        <v>29</v>
      </c>
      <c r="C53" s="239" t="s">
        <v>15</v>
      </c>
      <c r="D53" s="239"/>
      <c r="E53" s="176" t="e">
        <f>E52/E7</f>
        <v>#DIV/0!</v>
      </c>
      <c r="F53" s="177" t="e">
        <f>F52/F7</f>
        <v>#DIV/0!</v>
      </c>
      <c r="G53" s="177" t="e">
        <f>G52/G7</f>
        <v>#DIV/0!</v>
      </c>
      <c r="H53" s="178"/>
      <c r="I53" s="135"/>
      <c r="J53" s="227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</row>
    <row r="54" spans="1:25" ht="18" customHeight="1" x14ac:dyDescent="0.35">
      <c r="A54" s="179"/>
      <c r="B54" s="180"/>
      <c r="C54" s="129"/>
      <c r="D54" s="129"/>
      <c r="E54" s="129"/>
      <c r="F54" s="129"/>
      <c r="G54" s="129"/>
      <c r="H54" s="158"/>
      <c r="I54" s="135"/>
      <c r="J54" s="158"/>
      <c r="K54" s="6"/>
      <c r="L54" s="6"/>
      <c r="M54" s="6"/>
      <c r="N54" s="6"/>
    </row>
    <row r="55" spans="1:25" ht="15" customHeight="1" x14ac:dyDescent="0.35">
      <c r="A55" s="129"/>
      <c r="B55" s="180"/>
      <c r="C55" s="181"/>
      <c r="D55" s="182"/>
      <c r="E55" s="182"/>
      <c r="F55" s="182"/>
      <c r="G55" s="182"/>
      <c r="H55" s="158"/>
      <c r="I55" s="158"/>
      <c r="J55" s="158"/>
      <c r="K55" s="6"/>
      <c r="L55" s="6"/>
      <c r="M55" s="6"/>
      <c r="N55" s="6"/>
    </row>
    <row r="56" spans="1:25" ht="15" customHeight="1" x14ac:dyDescent="0.35">
      <c r="A56" s="129"/>
      <c r="B56" s="180"/>
      <c r="C56" s="129"/>
      <c r="D56" s="182"/>
      <c r="E56" s="183"/>
      <c r="F56" s="182"/>
      <c r="G56" s="182"/>
      <c r="H56" s="158"/>
      <c r="I56" s="158"/>
      <c r="J56" s="158"/>
      <c r="K56" s="6"/>
      <c r="L56" s="6"/>
      <c r="M56" s="6"/>
      <c r="N56" s="6"/>
    </row>
    <row r="57" spans="1:25" ht="15" customHeight="1" x14ac:dyDescent="0.35">
      <c r="A57" s="129"/>
      <c r="B57" s="180"/>
      <c r="C57" s="129"/>
      <c r="D57" s="182"/>
      <c r="E57" s="184"/>
      <c r="F57" s="182"/>
      <c r="G57" s="182"/>
      <c r="H57" s="158"/>
      <c r="I57" s="158"/>
      <c r="J57" s="158"/>
      <c r="K57" s="6"/>
      <c r="L57" s="6"/>
      <c r="M57" s="6"/>
      <c r="N57" s="6"/>
    </row>
    <row r="58" spans="1:25" ht="18" customHeight="1" x14ac:dyDescent="0.35">
      <c r="A58" s="129"/>
      <c r="B58" s="180"/>
      <c r="C58" s="129"/>
      <c r="D58" s="129"/>
      <c r="E58" s="185"/>
      <c r="F58" s="129"/>
      <c r="G58" s="129"/>
      <c r="H58" s="158"/>
      <c r="I58" s="158"/>
      <c r="J58" s="158"/>
      <c r="K58" s="6"/>
      <c r="L58" s="6"/>
      <c r="M58" s="6"/>
      <c r="N58" s="6"/>
    </row>
    <row r="59" spans="1:25" ht="17.25" customHeight="1" x14ac:dyDescent="0.35">
      <c r="A59" s="129"/>
      <c r="B59" s="180"/>
      <c r="C59" s="129"/>
      <c r="D59" s="186"/>
      <c r="E59" s="187"/>
      <c r="F59" s="129"/>
      <c r="G59" s="129"/>
      <c r="H59" s="158"/>
      <c r="I59" s="158"/>
      <c r="J59" s="158"/>
      <c r="K59" s="6"/>
      <c r="L59" s="6"/>
      <c r="M59" s="6"/>
      <c r="N59" s="6"/>
    </row>
    <row r="60" spans="1:25" ht="12.75" customHeight="1" x14ac:dyDescent="0.35">
      <c r="A60" s="129"/>
      <c r="B60" s="180"/>
      <c r="C60" s="129"/>
      <c r="D60" s="186"/>
      <c r="E60" s="188"/>
      <c r="F60" s="129"/>
      <c r="G60" s="129"/>
      <c r="H60" s="158"/>
      <c r="I60" s="158"/>
      <c r="J60" s="158"/>
      <c r="K60" s="6"/>
      <c r="L60" s="6"/>
      <c r="M60" s="6"/>
      <c r="N60" s="6"/>
    </row>
    <row r="61" spans="1:25" ht="12.75" customHeight="1" x14ac:dyDescent="0.35">
      <c r="A61" s="129"/>
      <c r="B61" s="180"/>
      <c r="C61" s="129"/>
      <c r="D61" s="186"/>
      <c r="E61" s="189"/>
      <c r="F61" s="129"/>
      <c r="G61" s="129"/>
      <c r="H61" s="158"/>
      <c r="I61" s="158"/>
      <c r="J61" s="158"/>
      <c r="K61" s="6"/>
      <c r="L61" s="6"/>
      <c r="M61" s="6"/>
      <c r="N61" s="6"/>
    </row>
    <row r="62" spans="1:25" ht="12.75" customHeight="1" x14ac:dyDescent="0.35">
      <c r="A62" s="129"/>
      <c r="B62" s="180"/>
      <c r="C62" s="129"/>
      <c r="D62" s="186"/>
      <c r="E62" s="189"/>
      <c r="F62" s="129"/>
      <c r="G62" s="129"/>
      <c r="H62" s="158"/>
      <c r="I62" s="158"/>
      <c r="J62" s="158"/>
      <c r="K62" s="6"/>
      <c r="L62" s="6"/>
      <c r="M62" s="6"/>
      <c r="N62" s="6"/>
    </row>
    <row r="63" spans="1:25" ht="12.75" customHeight="1" x14ac:dyDescent="0.35">
      <c r="A63" s="129"/>
      <c r="B63" s="180"/>
      <c r="C63" s="129"/>
      <c r="D63" s="186"/>
      <c r="E63" s="187"/>
      <c r="F63" s="129"/>
      <c r="G63" s="129"/>
      <c r="H63" s="158"/>
      <c r="I63" s="158"/>
      <c r="J63" s="158"/>
      <c r="K63" s="6"/>
      <c r="L63" s="6"/>
      <c r="M63" s="6"/>
      <c r="N63" s="6"/>
    </row>
    <row r="64" spans="1:25" ht="12.75" customHeight="1" x14ac:dyDescent="0.35">
      <c r="A64" s="129"/>
      <c r="B64" s="180"/>
      <c r="C64" s="129"/>
      <c r="D64" s="190"/>
      <c r="E64" s="187"/>
      <c r="F64" s="129"/>
      <c r="G64" s="129"/>
      <c r="H64" s="158"/>
      <c r="I64" s="158"/>
      <c r="J64" s="158"/>
      <c r="K64" s="6"/>
      <c r="L64" s="6"/>
      <c r="M64" s="6"/>
      <c r="N64" s="6"/>
    </row>
    <row r="65" spans="1:14" ht="14.5" x14ac:dyDescent="0.35">
      <c r="A65" s="129"/>
      <c r="B65" s="180"/>
      <c r="C65" s="129"/>
      <c r="D65" s="129"/>
      <c r="E65" s="129"/>
      <c r="F65" s="129"/>
      <c r="G65" s="129"/>
      <c r="H65" s="158"/>
      <c r="I65" s="135"/>
      <c r="J65" s="135"/>
    </row>
    <row r="66" spans="1:14" ht="12.75" customHeight="1" x14ac:dyDescent="0.35">
      <c r="A66" s="129"/>
      <c r="B66" s="180"/>
      <c r="C66" s="129"/>
      <c r="D66" s="186"/>
      <c r="E66" s="191"/>
      <c r="F66" s="129"/>
      <c r="G66" s="129"/>
      <c r="H66" s="158"/>
      <c r="I66" s="158"/>
      <c r="J66" s="158"/>
      <c r="K66" s="6"/>
      <c r="L66" s="6"/>
      <c r="M66" s="6"/>
      <c r="N66" s="6"/>
    </row>
    <row r="67" spans="1:14" ht="12.75" customHeight="1" x14ac:dyDescent="0.35">
      <c r="A67" s="129"/>
      <c r="B67" s="180"/>
      <c r="C67" s="129"/>
      <c r="D67" s="186"/>
      <c r="E67" s="192"/>
      <c r="F67" s="129"/>
      <c r="G67" s="129"/>
      <c r="H67" s="158"/>
      <c r="I67" s="158"/>
      <c r="J67" s="158"/>
      <c r="K67" s="6"/>
      <c r="L67" s="6"/>
      <c r="M67" s="6"/>
      <c r="N67" s="6"/>
    </row>
    <row r="68" spans="1:14" ht="12.75" customHeight="1" x14ac:dyDescent="0.35">
      <c r="A68" s="129"/>
      <c r="B68" s="180"/>
      <c r="C68" s="129"/>
      <c r="D68" s="186"/>
      <c r="E68" s="192"/>
      <c r="F68" s="129"/>
      <c r="G68" s="129"/>
      <c r="H68" s="158"/>
      <c r="I68" s="158"/>
      <c r="J68" s="158"/>
      <c r="K68" s="6"/>
      <c r="L68" s="6"/>
      <c r="M68" s="6"/>
      <c r="N68" s="6"/>
    </row>
    <row r="69" spans="1:14" ht="12.75" customHeight="1" x14ac:dyDescent="0.35">
      <c r="A69" s="129"/>
      <c r="B69" s="180"/>
      <c r="C69" s="129"/>
      <c r="D69" s="186"/>
      <c r="E69" s="193"/>
      <c r="F69" s="129"/>
      <c r="G69" s="129"/>
      <c r="H69" s="158"/>
      <c r="I69" s="158"/>
      <c r="J69" s="158"/>
      <c r="K69" s="6"/>
      <c r="L69" s="6"/>
      <c r="M69" s="6"/>
      <c r="N69" s="6"/>
    </row>
    <row r="70" spans="1:14" ht="12.75" customHeight="1" x14ac:dyDescent="0.35">
      <c r="A70" s="129"/>
      <c r="B70" s="180"/>
      <c r="C70" s="129"/>
      <c r="D70" s="190"/>
      <c r="E70" s="194"/>
      <c r="F70" s="129"/>
      <c r="G70" s="129"/>
      <c r="H70" s="158"/>
      <c r="I70" s="158"/>
      <c r="J70" s="158"/>
      <c r="K70" s="6"/>
      <c r="L70" s="6"/>
      <c r="M70" s="6"/>
      <c r="N70" s="6"/>
    </row>
    <row r="71" spans="1:14" ht="14.5" x14ac:dyDescent="0.35">
      <c r="A71" s="129"/>
      <c r="B71" s="180"/>
      <c r="C71" s="129"/>
      <c r="D71" s="129"/>
      <c r="E71" s="129"/>
      <c r="F71" s="129"/>
      <c r="G71" s="129"/>
      <c r="H71" s="158"/>
      <c r="I71" s="135"/>
      <c r="J71" s="135"/>
    </row>
    <row r="72" spans="1:14" ht="14" x14ac:dyDescent="0.3">
      <c r="A72" s="158"/>
      <c r="B72" s="195"/>
      <c r="C72" s="158"/>
      <c r="D72" s="158"/>
      <c r="E72" s="158"/>
      <c r="F72" s="158"/>
      <c r="G72" s="158"/>
      <c r="H72" s="158"/>
      <c r="I72" s="135"/>
      <c r="J72" s="135"/>
    </row>
    <row r="73" spans="1:14" ht="14" x14ac:dyDescent="0.3">
      <c r="A73" s="158"/>
      <c r="B73" s="195"/>
      <c r="C73" s="158"/>
      <c r="D73" s="158"/>
      <c r="E73" s="158"/>
      <c r="F73" s="158"/>
      <c r="G73" s="158"/>
      <c r="H73" s="158"/>
      <c r="I73" s="135"/>
      <c r="J73" s="135"/>
    </row>
    <row r="74" spans="1:14" ht="14" x14ac:dyDescent="0.3">
      <c r="A74" s="158"/>
      <c r="B74" s="195"/>
      <c r="C74" s="158"/>
      <c r="D74" s="158"/>
      <c r="E74" s="158"/>
      <c r="F74" s="158"/>
      <c r="G74" s="158"/>
      <c r="H74" s="158"/>
      <c r="I74" s="135"/>
      <c r="J74" s="135"/>
    </row>
    <row r="75" spans="1:14" ht="14" x14ac:dyDescent="0.3">
      <c r="A75" s="158"/>
      <c r="B75" s="195"/>
      <c r="C75" s="158"/>
      <c r="D75" s="158"/>
      <c r="E75" s="158"/>
      <c r="F75" s="158"/>
      <c r="G75" s="158"/>
      <c r="H75" s="158"/>
      <c r="I75" s="135"/>
      <c r="J75" s="135"/>
    </row>
    <row r="76" spans="1:14" ht="14" x14ac:dyDescent="0.3">
      <c r="A76" s="158"/>
      <c r="B76" s="195"/>
      <c r="C76" s="158"/>
      <c r="D76" s="158"/>
      <c r="E76" s="158"/>
      <c r="F76" s="158"/>
      <c r="G76" s="158"/>
      <c r="H76" s="158"/>
      <c r="I76" s="135"/>
      <c r="J76" s="135"/>
    </row>
    <row r="77" spans="1:14" ht="14" x14ac:dyDescent="0.3">
      <c r="A77" s="158"/>
      <c r="B77" s="195"/>
      <c r="C77" s="158"/>
      <c r="D77" s="158"/>
      <c r="E77" s="158"/>
      <c r="F77" s="158"/>
      <c r="G77" s="158"/>
      <c r="H77" s="158"/>
      <c r="I77" s="135"/>
      <c r="J77" s="135"/>
    </row>
    <row r="78" spans="1:14" ht="14" x14ac:dyDescent="0.3">
      <c r="A78" s="158"/>
      <c r="B78" s="195"/>
      <c r="C78" s="158"/>
      <c r="D78" s="158"/>
      <c r="E78" s="158"/>
      <c r="F78" s="158"/>
      <c r="G78" s="158"/>
      <c r="H78" s="158"/>
      <c r="I78" s="135"/>
      <c r="J78" s="135"/>
    </row>
    <row r="79" spans="1:14" ht="14" x14ac:dyDescent="0.3">
      <c r="A79" s="158"/>
      <c r="B79" s="195"/>
      <c r="C79" s="158"/>
      <c r="D79" s="158"/>
      <c r="E79" s="158"/>
      <c r="F79" s="158"/>
      <c r="G79" s="158"/>
      <c r="H79" s="158"/>
      <c r="I79" s="135"/>
      <c r="J79" s="135"/>
    </row>
    <row r="80" spans="1:14" ht="14" x14ac:dyDescent="0.3">
      <c r="A80" s="158"/>
      <c r="B80" s="195"/>
      <c r="C80" s="158"/>
      <c r="D80" s="158"/>
      <c r="E80" s="158"/>
      <c r="F80" s="158"/>
      <c r="G80" s="158"/>
      <c r="H80" s="158"/>
      <c r="I80" s="135"/>
      <c r="J80" s="135"/>
    </row>
    <row r="81" spans="1:14" ht="14" x14ac:dyDescent="0.3">
      <c r="A81" s="158"/>
      <c r="B81" s="195"/>
      <c r="C81" s="158"/>
      <c r="D81" s="158"/>
      <c r="E81" s="158"/>
      <c r="F81" s="158"/>
      <c r="G81" s="158"/>
      <c r="H81" s="158"/>
      <c r="I81" s="135"/>
      <c r="J81" s="135"/>
    </row>
    <row r="82" spans="1:14" ht="14" x14ac:dyDescent="0.3">
      <c r="A82" s="158"/>
      <c r="B82" s="195"/>
      <c r="C82" s="158"/>
      <c r="D82" s="158"/>
      <c r="E82" s="158"/>
      <c r="F82" s="158"/>
      <c r="G82" s="158"/>
      <c r="H82" s="158"/>
      <c r="I82" s="135"/>
      <c r="J82" s="135"/>
    </row>
    <row r="83" spans="1:14" ht="14" x14ac:dyDescent="0.3">
      <c r="A83" s="158"/>
      <c r="B83" s="195"/>
      <c r="C83" s="158"/>
      <c r="D83" s="158"/>
      <c r="E83" s="158"/>
      <c r="F83" s="158"/>
      <c r="G83" s="158"/>
      <c r="H83" s="158"/>
      <c r="I83" s="135"/>
      <c r="J83" s="135"/>
    </row>
    <row r="84" spans="1:14" ht="14" x14ac:dyDescent="0.3">
      <c r="A84" s="158"/>
      <c r="B84" s="195"/>
      <c r="C84" s="158"/>
      <c r="D84" s="158"/>
      <c r="E84" s="158"/>
      <c r="F84" s="158"/>
      <c r="G84" s="158"/>
      <c r="H84" s="158"/>
      <c r="I84" s="135"/>
      <c r="J84" s="135"/>
    </row>
    <row r="85" spans="1:14" ht="14" x14ac:dyDescent="0.3">
      <c r="A85" s="158"/>
      <c r="B85" s="195"/>
      <c r="C85" s="158"/>
      <c r="D85" s="158"/>
      <c r="E85" s="158"/>
      <c r="F85" s="158"/>
      <c r="G85" s="158"/>
      <c r="H85" s="158"/>
      <c r="I85" s="135"/>
      <c r="J85" s="135"/>
    </row>
    <row r="86" spans="1:14" ht="12.75" customHeight="1" x14ac:dyDescent="0.3">
      <c r="A86" s="196"/>
      <c r="B86" s="196"/>
      <c r="C86" s="196"/>
      <c r="D86" s="196"/>
      <c r="E86" s="196"/>
      <c r="F86" s="196"/>
      <c r="G86" s="196"/>
      <c r="H86" s="196"/>
      <c r="I86" s="158"/>
      <c r="J86" s="158"/>
      <c r="K86" s="6"/>
      <c r="L86" s="6"/>
      <c r="M86" s="6"/>
      <c r="N86" s="6"/>
    </row>
    <row r="87" spans="1:14" ht="14" x14ac:dyDescent="0.3">
      <c r="A87" s="158"/>
      <c r="B87" s="195"/>
      <c r="C87" s="158"/>
      <c r="D87" s="158"/>
      <c r="E87" s="158"/>
      <c r="F87" s="158"/>
      <c r="G87" s="158"/>
      <c r="H87" s="158"/>
      <c r="I87" s="135"/>
      <c r="J87" s="135"/>
    </row>
    <row r="88" spans="1:14" ht="14" x14ac:dyDescent="0.3">
      <c r="A88" s="158"/>
      <c r="B88" s="195"/>
      <c r="C88" s="158"/>
      <c r="D88" s="158"/>
      <c r="E88" s="158"/>
      <c r="F88" s="158"/>
      <c r="G88" s="158"/>
      <c r="H88" s="158"/>
      <c r="I88" s="135"/>
      <c r="J88" s="135"/>
    </row>
    <row r="89" spans="1:14" ht="14" x14ac:dyDescent="0.3">
      <c r="A89" s="158"/>
      <c r="B89" s="195"/>
      <c r="C89" s="158"/>
      <c r="D89" s="158"/>
      <c r="E89" s="158"/>
      <c r="F89" s="158"/>
      <c r="G89" s="158"/>
      <c r="H89" s="158"/>
      <c r="I89" s="135"/>
      <c r="J89" s="135"/>
    </row>
    <row r="90" spans="1:14" ht="14" x14ac:dyDescent="0.3">
      <c r="A90" s="158"/>
      <c r="B90" s="195"/>
      <c r="C90" s="158"/>
      <c r="D90" s="158"/>
      <c r="E90" s="158"/>
      <c r="F90" s="158"/>
      <c r="G90" s="158"/>
      <c r="H90" s="158"/>
      <c r="I90" s="135"/>
      <c r="J90" s="135"/>
    </row>
    <row r="91" spans="1:14" s="15" customFormat="1" ht="17.25" customHeight="1" x14ac:dyDescent="0.3">
      <c r="A91" s="158"/>
      <c r="B91" s="195"/>
      <c r="C91" s="158"/>
      <c r="D91" s="158"/>
      <c r="E91" s="158"/>
      <c r="F91" s="158"/>
      <c r="G91" s="158"/>
      <c r="H91" s="158"/>
      <c r="I91" s="197"/>
      <c r="J91" s="197"/>
      <c r="K91" s="17"/>
      <c r="L91" s="17"/>
      <c r="M91" s="17"/>
      <c r="N91" s="17"/>
    </row>
    <row r="92" spans="1:14" ht="9" customHeight="1" x14ac:dyDescent="0.3">
      <c r="A92" s="158"/>
      <c r="B92" s="195"/>
      <c r="C92" s="158"/>
      <c r="D92" s="158"/>
      <c r="E92" s="158"/>
      <c r="F92" s="158"/>
      <c r="G92" s="158"/>
      <c r="H92" s="158"/>
      <c r="I92" s="135"/>
      <c r="J92" s="135"/>
    </row>
    <row r="93" spans="1:14" ht="14" x14ac:dyDescent="0.3">
      <c r="A93" s="158"/>
      <c r="B93" s="195"/>
      <c r="C93" s="158"/>
      <c r="D93" s="158"/>
      <c r="E93" s="158"/>
      <c r="F93" s="158"/>
      <c r="G93" s="158"/>
      <c r="H93" s="158"/>
      <c r="I93" s="135"/>
      <c r="J93" s="135"/>
    </row>
    <row r="94" spans="1:14" ht="14" x14ac:dyDescent="0.3">
      <c r="A94" s="158"/>
      <c r="B94" s="195"/>
      <c r="C94" s="158"/>
      <c r="D94" s="158"/>
      <c r="E94" s="158"/>
      <c r="F94" s="158"/>
      <c r="G94" s="158"/>
      <c r="H94" s="158"/>
      <c r="I94" s="135"/>
      <c r="J94" s="135"/>
    </row>
    <row r="95" spans="1:14" ht="14" x14ac:dyDescent="0.3">
      <c r="A95" s="158"/>
      <c r="B95" s="195"/>
      <c r="C95" s="158"/>
      <c r="D95" s="158"/>
      <c r="E95" s="158"/>
      <c r="F95" s="158"/>
      <c r="G95" s="158"/>
      <c r="H95" s="158"/>
      <c r="I95" s="135"/>
      <c r="J95" s="135"/>
    </row>
    <row r="96" spans="1:14" ht="14" x14ac:dyDescent="0.3">
      <c r="A96" s="158"/>
      <c r="B96" s="195"/>
      <c r="C96" s="158"/>
      <c r="D96" s="158"/>
      <c r="E96" s="158"/>
      <c r="F96" s="158"/>
      <c r="G96" s="158"/>
      <c r="H96" s="158"/>
      <c r="I96" s="135"/>
      <c r="J96" s="135"/>
    </row>
    <row r="97" spans="1:10" ht="14" x14ac:dyDescent="0.3">
      <c r="A97" s="158"/>
      <c r="B97" s="195"/>
      <c r="C97" s="158"/>
      <c r="D97" s="158"/>
      <c r="E97" s="158"/>
      <c r="F97" s="158"/>
      <c r="G97" s="158"/>
      <c r="H97" s="158"/>
      <c r="I97" s="135"/>
      <c r="J97" s="135"/>
    </row>
    <row r="98" spans="1:10" ht="14" x14ac:dyDescent="0.3">
      <c r="A98" s="158"/>
      <c r="B98" s="195"/>
      <c r="C98" s="158"/>
      <c r="D98" s="158"/>
      <c r="E98" s="158"/>
      <c r="F98" s="158"/>
      <c r="G98" s="158"/>
      <c r="H98" s="158"/>
      <c r="I98" s="135"/>
      <c r="J98" s="135"/>
    </row>
    <row r="99" spans="1:10" ht="14" x14ac:dyDescent="0.3">
      <c r="A99" s="158"/>
      <c r="B99" s="195"/>
      <c r="C99" s="158"/>
      <c r="D99" s="158"/>
      <c r="E99" s="158"/>
      <c r="F99" s="158"/>
      <c r="G99" s="158"/>
      <c r="H99" s="158"/>
      <c r="I99" s="135"/>
      <c r="J99" s="135"/>
    </row>
    <row r="100" spans="1:10" ht="14" x14ac:dyDescent="0.3">
      <c r="A100" s="158"/>
      <c r="B100" s="195"/>
      <c r="C100" s="158"/>
      <c r="D100" s="158"/>
      <c r="E100" s="158"/>
      <c r="F100" s="158"/>
      <c r="G100" s="158"/>
      <c r="H100" s="158"/>
      <c r="I100" s="135"/>
      <c r="J100" s="135"/>
    </row>
    <row r="101" spans="1:10" ht="14" x14ac:dyDescent="0.3">
      <c r="A101" s="158"/>
      <c r="B101" s="195"/>
      <c r="C101" s="158"/>
      <c r="D101" s="158"/>
      <c r="E101" s="158"/>
      <c r="F101" s="158"/>
      <c r="G101" s="158"/>
      <c r="H101" s="158"/>
      <c r="I101" s="135"/>
      <c r="J101" s="135"/>
    </row>
    <row r="102" spans="1:10" ht="14" x14ac:dyDescent="0.3">
      <c r="A102" s="158"/>
      <c r="B102" s="195"/>
      <c r="C102" s="158"/>
      <c r="D102" s="158"/>
      <c r="E102" s="158"/>
      <c r="F102" s="158"/>
      <c r="G102" s="158"/>
      <c r="H102" s="158"/>
      <c r="I102" s="135"/>
      <c r="J102" s="135"/>
    </row>
    <row r="103" spans="1:10" ht="14" x14ac:dyDescent="0.3">
      <c r="A103" s="158"/>
      <c r="B103" s="195"/>
      <c r="C103" s="158"/>
      <c r="D103" s="158"/>
      <c r="E103" s="158"/>
      <c r="F103" s="158"/>
      <c r="G103" s="158"/>
      <c r="H103" s="158"/>
      <c r="I103" s="135"/>
      <c r="J103" s="135"/>
    </row>
    <row r="104" spans="1:10" ht="14" x14ac:dyDescent="0.3">
      <c r="A104" s="158"/>
      <c r="B104" s="195"/>
      <c r="C104" s="158"/>
      <c r="D104" s="158"/>
      <c r="E104" s="158"/>
      <c r="F104" s="158"/>
      <c r="G104" s="158"/>
      <c r="H104" s="158"/>
      <c r="I104" s="135"/>
      <c r="J104" s="135"/>
    </row>
    <row r="105" spans="1:10" ht="14" x14ac:dyDescent="0.3">
      <c r="A105" s="158"/>
      <c r="B105" s="195"/>
      <c r="C105" s="158"/>
      <c r="D105" s="158"/>
      <c r="E105" s="158"/>
      <c r="F105" s="158"/>
      <c r="G105" s="158"/>
      <c r="H105" s="158"/>
      <c r="I105" s="135"/>
      <c r="J105" s="135"/>
    </row>
    <row r="106" spans="1:10" ht="14" x14ac:dyDescent="0.3">
      <c r="A106" s="158"/>
      <c r="B106" s="195"/>
      <c r="C106" s="158"/>
      <c r="D106" s="158"/>
      <c r="E106" s="158"/>
      <c r="F106" s="158"/>
      <c r="G106" s="158"/>
      <c r="H106" s="158"/>
      <c r="I106" s="135"/>
      <c r="J106" s="135"/>
    </row>
    <row r="107" spans="1:10" ht="14" x14ac:dyDescent="0.3">
      <c r="A107" s="158"/>
      <c r="B107" s="195"/>
      <c r="C107" s="158"/>
      <c r="D107" s="158"/>
      <c r="E107" s="158"/>
      <c r="F107" s="158"/>
      <c r="G107" s="158"/>
      <c r="H107" s="158"/>
      <c r="I107" s="135"/>
      <c r="J107" s="135"/>
    </row>
    <row r="108" spans="1:10" ht="14" x14ac:dyDescent="0.3">
      <c r="A108" s="158"/>
      <c r="B108" s="195"/>
      <c r="C108" s="158"/>
      <c r="D108" s="158"/>
      <c r="E108" s="158"/>
      <c r="F108" s="158"/>
      <c r="G108" s="158"/>
      <c r="H108" s="158"/>
      <c r="I108" s="135"/>
      <c r="J108" s="135"/>
    </row>
    <row r="109" spans="1:10" ht="14" x14ac:dyDescent="0.3">
      <c r="A109" s="158"/>
      <c r="B109" s="195"/>
      <c r="C109" s="158"/>
      <c r="D109" s="158"/>
      <c r="E109" s="158"/>
      <c r="F109" s="158"/>
      <c r="G109" s="158"/>
      <c r="H109" s="158"/>
      <c r="I109" s="135"/>
      <c r="J109" s="135"/>
    </row>
    <row r="110" spans="1:10" ht="14" x14ac:dyDescent="0.3">
      <c r="A110" s="158"/>
      <c r="B110" s="195"/>
      <c r="C110" s="158"/>
      <c r="D110" s="158"/>
      <c r="E110" s="158"/>
      <c r="F110" s="158"/>
      <c r="G110" s="158"/>
      <c r="H110" s="158"/>
      <c r="I110" s="135"/>
      <c r="J110" s="135"/>
    </row>
    <row r="111" spans="1:10" ht="14" x14ac:dyDescent="0.3">
      <c r="A111" s="158"/>
      <c r="B111" s="195"/>
      <c r="C111" s="158"/>
      <c r="D111" s="158"/>
      <c r="E111" s="158"/>
      <c r="F111" s="158"/>
      <c r="G111" s="158"/>
      <c r="H111" s="158"/>
      <c r="I111" s="135"/>
      <c r="J111" s="135"/>
    </row>
    <row r="112" spans="1:10" ht="14" x14ac:dyDescent="0.3">
      <c r="A112" s="158"/>
      <c r="B112" s="195"/>
      <c r="C112" s="158"/>
      <c r="D112" s="158"/>
      <c r="E112" s="158"/>
      <c r="F112" s="158"/>
      <c r="G112" s="158"/>
      <c r="H112" s="158"/>
      <c r="I112" s="135"/>
      <c r="J112" s="135"/>
    </row>
    <row r="119" s="6" customFormat="1" ht="9" customHeight="1" x14ac:dyDescent="0.25"/>
    <row r="122" s="6" customFormat="1" ht="9" customHeight="1" x14ac:dyDescent="0.25"/>
  </sheetData>
  <sheetProtection algorithmName="SHA-512" hashValue="zQcS8Gnd29FcR8kVChlNf7rB1/Dw5GPM/fO0n3PqzkifwIWXIpC9VvtrVUQAAOtFybIMQ5bwRBb3/2dRopqAtA==" saltValue="1nUWlfCTMHF7hHDM8ixwrQ==" spinCount="100000" sheet="1" objects="1" scenarios="1"/>
  <protectedRanges>
    <protectedRange sqref="J51:Y53" name="Notes6"/>
    <protectedRange sqref="J41:Y41" name="Notes4"/>
    <protectedRange sqref="J34:Y38" name="Notes3"/>
    <protectedRange sqref="J10:Y18" name="Notes1"/>
    <protectedRange sqref="J22:Y31" name="Notes2"/>
    <protectedRange sqref="J46:Y49" name="Notes5"/>
  </protectedRanges>
  <mergeCells count="13">
    <mergeCell ref="C52:D52"/>
    <mergeCell ref="C53:D53"/>
    <mergeCell ref="A3:C3"/>
    <mergeCell ref="C33:D33"/>
    <mergeCell ref="C20:D20"/>
    <mergeCell ref="C21:D21"/>
    <mergeCell ref="C40:D40"/>
    <mergeCell ref="C9:D9"/>
    <mergeCell ref="A1:D1"/>
    <mergeCell ref="A2:C2"/>
    <mergeCell ref="F1:G1"/>
    <mergeCell ref="C5:D5"/>
    <mergeCell ref="C51:D51"/>
  </mergeCells>
  <dataValidations count="2">
    <dataValidation type="list" allowBlank="1" showInputMessage="1" showErrorMessage="1" sqref="D3" xr:uid="{00000000-0002-0000-0000-000000000000}">
      <formula1>$T$2:$T$6</formula1>
    </dataValidation>
    <dataValidation type="list" allowBlank="1" showInputMessage="1" showErrorMessage="1" sqref="D2" xr:uid="{00000000-0002-0000-0000-000001000000}">
      <formula1>$T$9:$T$19</formula1>
    </dataValidation>
  </dataValidation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06"/>
  <sheetViews>
    <sheetView tabSelected="1" zoomScaleNormal="100" zoomScaleSheetLayoutView="100" workbookViewId="0">
      <pane ySplit="7" topLeftCell="A8" activePane="bottomLeft" state="frozen"/>
      <selection activeCell="K10" sqref="K10"/>
      <selection pane="bottomLeft" activeCell="K13" sqref="K13"/>
    </sheetView>
  </sheetViews>
  <sheetFormatPr defaultColWidth="8.84375" defaultRowHeight="12.5" x14ac:dyDescent="0.25"/>
  <cols>
    <col min="1" max="1" width="2" style="95" customWidth="1"/>
    <col min="2" max="2" width="3.84375" style="96" customWidth="1"/>
    <col min="3" max="3" width="7.23046875" style="95" customWidth="1"/>
    <col min="4" max="4" width="27.69140625" style="95" customWidth="1"/>
    <col min="5" max="5" width="11.765625" style="95" customWidth="1"/>
    <col min="6" max="6" width="14.4609375" style="95" customWidth="1"/>
    <col min="7" max="7" width="11.765625" style="95" customWidth="1"/>
    <col min="8" max="8" width="3" style="95" customWidth="1"/>
    <col min="9" max="16384" width="8.84375" style="95"/>
  </cols>
  <sheetData>
    <row r="1" spans="1:16" ht="15" customHeight="1" x14ac:dyDescent="0.35">
      <c r="A1" s="245" t="s">
        <v>68</v>
      </c>
      <c r="B1" s="245"/>
      <c r="C1" s="245"/>
      <c r="D1" s="245"/>
      <c r="E1" s="245"/>
      <c r="F1" s="245"/>
      <c r="G1" s="245"/>
    </row>
    <row r="3" spans="1:16" ht="15.5" x14ac:dyDescent="0.35">
      <c r="A3" s="246" t="s">
        <v>69</v>
      </c>
      <c r="B3" s="246"/>
      <c r="C3" s="246"/>
      <c r="D3" s="246"/>
      <c r="E3" s="246"/>
      <c r="F3" s="246"/>
      <c r="G3" s="121"/>
      <c r="H3" s="26"/>
      <c r="I3" s="34"/>
      <c r="J3" s="34"/>
      <c r="K3" s="34"/>
      <c r="L3" s="34"/>
      <c r="M3" s="34"/>
      <c r="N3" s="34"/>
      <c r="O3" s="34"/>
      <c r="P3" s="34"/>
    </row>
    <row r="4" spans="1:16" ht="13" x14ac:dyDescent="0.3">
      <c r="A4" s="26" t="s">
        <v>0</v>
      </c>
      <c r="B4" s="105"/>
      <c r="C4" s="34"/>
      <c r="D4" s="34" t="str">
        <f>'Cost Analysis - Part 1'!D2</f>
        <v>Select One from Dropdown: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3" x14ac:dyDescent="0.3">
      <c r="A5" s="120" t="s">
        <v>1</v>
      </c>
      <c r="B5" s="105"/>
      <c r="C5" s="34"/>
      <c r="D5" s="34" t="str">
        <f>'Cost Analysis - Part 1'!F2</f>
        <v>Enter Program Name Here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3" x14ac:dyDescent="0.3">
      <c r="A6" s="34"/>
      <c r="B6" s="10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3" x14ac:dyDescent="0.3">
      <c r="A7" s="26" t="s">
        <v>16</v>
      </c>
      <c r="B7" s="105"/>
      <c r="C7" s="34"/>
      <c r="D7" s="26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3" x14ac:dyDescent="0.3">
      <c r="A8" s="34"/>
      <c r="B8" s="105"/>
      <c r="C8" s="26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3" x14ac:dyDescent="0.3">
      <c r="A9" s="34"/>
      <c r="B9" s="105"/>
      <c r="C9" s="26"/>
      <c r="D9" s="34"/>
      <c r="E9" s="119" t="s">
        <v>215</v>
      </c>
      <c r="F9" s="119" t="s">
        <v>216</v>
      </c>
      <c r="G9" s="119" t="s">
        <v>217</v>
      </c>
      <c r="H9" s="34"/>
      <c r="I9" s="34"/>
      <c r="J9" s="34"/>
      <c r="K9" s="34"/>
      <c r="L9" s="34"/>
      <c r="M9" s="34"/>
      <c r="N9" s="34"/>
      <c r="O9" s="34"/>
      <c r="P9" s="34"/>
    </row>
    <row r="10" spans="1:16" ht="13" x14ac:dyDescent="0.3">
      <c r="A10" s="34"/>
      <c r="B10" s="105"/>
      <c r="C10" s="26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13" x14ac:dyDescent="0.3">
      <c r="A11" s="34"/>
      <c r="B11" s="105"/>
      <c r="C11" s="26" t="s">
        <v>17</v>
      </c>
      <c r="D11" s="34"/>
      <c r="E11" s="1"/>
      <c r="F11" s="1"/>
      <c r="G11" s="1"/>
      <c r="H11" s="34"/>
      <c r="I11" s="34"/>
      <c r="J11" s="34"/>
      <c r="K11" s="34"/>
      <c r="L11" s="34"/>
      <c r="M11" s="34"/>
      <c r="N11" s="34"/>
      <c r="O11" s="34"/>
      <c r="P11" s="34"/>
    </row>
    <row r="12" spans="1:16" ht="13" x14ac:dyDescent="0.3">
      <c r="A12" s="34"/>
      <c r="B12" s="105">
        <v>1</v>
      </c>
      <c r="C12" s="243" t="s">
        <v>72</v>
      </c>
      <c r="D12" s="243"/>
      <c r="E12" s="201">
        <v>0</v>
      </c>
      <c r="F12" s="201">
        <v>0</v>
      </c>
      <c r="G12" s="201">
        <v>0</v>
      </c>
      <c r="H12" s="34"/>
      <c r="I12" s="34"/>
      <c r="J12" s="34"/>
      <c r="K12" s="34"/>
      <c r="L12" s="34"/>
      <c r="M12" s="34"/>
      <c r="N12" s="34"/>
      <c r="O12" s="34"/>
      <c r="P12" s="34"/>
    </row>
    <row r="13" spans="1:16" s="108" customFormat="1" ht="13" x14ac:dyDescent="0.3">
      <c r="A13" s="26"/>
      <c r="B13" s="199">
        <f>B12+1</f>
        <v>2</v>
      </c>
      <c r="C13" s="242" t="s">
        <v>74</v>
      </c>
      <c r="D13" s="242"/>
      <c r="E13" s="202">
        <f>E12</f>
        <v>0</v>
      </c>
      <c r="F13" s="202">
        <f>F12</f>
        <v>0</v>
      </c>
      <c r="G13" s="202">
        <f>G12</f>
        <v>0</v>
      </c>
      <c r="H13" s="26"/>
      <c r="I13" s="26"/>
      <c r="J13" s="26"/>
      <c r="K13" s="26"/>
      <c r="L13" s="26"/>
      <c r="M13" s="26"/>
      <c r="N13" s="26"/>
      <c r="O13" s="26"/>
      <c r="P13" s="26"/>
    </row>
    <row r="14" spans="1:16" ht="13" x14ac:dyDescent="0.3">
      <c r="A14" s="34"/>
      <c r="B14" s="105"/>
      <c r="C14" s="2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15" customHeight="1" x14ac:dyDescent="0.3">
      <c r="A15" s="34"/>
      <c r="B15" s="105"/>
      <c r="C15" s="242" t="s">
        <v>29</v>
      </c>
      <c r="D15" s="242"/>
      <c r="E15" s="118"/>
      <c r="F15" s="118"/>
      <c r="G15" s="118"/>
      <c r="H15" s="34"/>
      <c r="I15" s="34"/>
      <c r="J15" s="34"/>
      <c r="K15" s="34"/>
      <c r="L15" s="34"/>
      <c r="M15" s="34"/>
      <c r="N15" s="34"/>
      <c r="O15" s="34"/>
      <c r="P15" s="34"/>
    </row>
    <row r="16" spans="1:16" ht="13" x14ac:dyDescent="0.3">
      <c r="A16" s="34"/>
      <c r="B16" s="105">
        <f>B13+1</f>
        <v>3</v>
      </c>
      <c r="C16" s="241" t="s">
        <v>30</v>
      </c>
      <c r="D16" s="241"/>
      <c r="E16" s="117">
        <v>0</v>
      </c>
      <c r="F16" s="117">
        <v>0</v>
      </c>
      <c r="G16" s="117">
        <v>0</v>
      </c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3" x14ac:dyDescent="0.3">
      <c r="A17" s="34"/>
      <c r="B17" s="105">
        <f t="shared" ref="B17:B22" si="0">B16+1</f>
        <v>4</v>
      </c>
      <c r="C17" s="241" t="s">
        <v>31</v>
      </c>
      <c r="D17" s="241"/>
      <c r="E17" s="117">
        <v>0</v>
      </c>
      <c r="F17" s="117">
        <v>0</v>
      </c>
      <c r="G17" s="117">
        <v>0</v>
      </c>
      <c r="H17" s="34"/>
      <c r="I17" s="34"/>
      <c r="J17" s="34"/>
      <c r="K17" s="34"/>
      <c r="L17" s="34"/>
      <c r="M17" s="34"/>
      <c r="N17" s="34"/>
      <c r="O17" s="34"/>
      <c r="P17" s="34"/>
    </row>
    <row r="18" spans="1:16" ht="13" x14ac:dyDescent="0.3">
      <c r="A18" s="34"/>
      <c r="B18" s="105">
        <f t="shared" si="0"/>
        <v>5</v>
      </c>
      <c r="C18" s="241" t="s">
        <v>32</v>
      </c>
      <c r="D18" s="241"/>
      <c r="E18" s="117">
        <v>0</v>
      </c>
      <c r="F18" s="117">
        <v>0</v>
      </c>
      <c r="G18" s="117">
        <v>0</v>
      </c>
      <c r="H18" s="34"/>
      <c r="I18" s="34"/>
      <c r="J18" s="34"/>
      <c r="K18" s="34"/>
      <c r="L18" s="34"/>
      <c r="M18" s="34"/>
      <c r="N18" s="34"/>
      <c r="O18" s="34"/>
      <c r="P18" s="34"/>
    </row>
    <row r="19" spans="1:16" ht="13" x14ac:dyDescent="0.3">
      <c r="A19" s="34"/>
      <c r="B19" s="105">
        <f t="shared" si="0"/>
        <v>6</v>
      </c>
      <c r="C19" s="241" t="s">
        <v>144</v>
      </c>
      <c r="D19" s="241"/>
      <c r="E19" s="117">
        <v>0</v>
      </c>
      <c r="F19" s="117">
        <v>0</v>
      </c>
      <c r="G19" s="117">
        <v>0</v>
      </c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13" x14ac:dyDescent="0.3">
      <c r="A20" s="34"/>
      <c r="B20" s="105">
        <f t="shared" si="0"/>
        <v>7</v>
      </c>
      <c r="C20" s="241" t="s">
        <v>143</v>
      </c>
      <c r="D20" s="241"/>
      <c r="E20" s="117">
        <v>0</v>
      </c>
      <c r="F20" s="117">
        <v>0</v>
      </c>
      <c r="G20" s="117">
        <v>0</v>
      </c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13" x14ac:dyDescent="0.3">
      <c r="A21" s="34"/>
      <c r="B21" s="105">
        <f t="shared" si="0"/>
        <v>8</v>
      </c>
      <c r="C21" s="241" t="s">
        <v>142</v>
      </c>
      <c r="D21" s="241"/>
      <c r="E21" s="117">
        <v>0</v>
      </c>
      <c r="F21" s="117">
        <v>0</v>
      </c>
      <c r="G21" s="117">
        <v>0</v>
      </c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13" x14ac:dyDescent="0.3">
      <c r="A22" s="34"/>
      <c r="B22" s="105">
        <f t="shared" si="0"/>
        <v>9</v>
      </c>
      <c r="C22" s="241" t="s">
        <v>141</v>
      </c>
      <c r="D22" s="241"/>
      <c r="E22" s="117">
        <v>0</v>
      </c>
      <c r="F22" s="117">
        <v>0</v>
      </c>
      <c r="G22" s="117">
        <v>0</v>
      </c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13" x14ac:dyDescent="0.3">
      <c r="A23" s="34"/>
      <c r="B23" s="105">
        <f t="shared" ref="B23:B47" si="1">B22+1</f>
        <v>10</v>
      </c>
      <c r="C23" s="241" t="s">
        <v>140</v>
      </c>
      <c r="D23" s="241"/>
      <c r="E23" s="204">
        <v>0</v>
      </c>
      <c r="F23" s="204">
        <v>0</v>
      </c>
      <c r="G23" s="204">
        <v>0</v>
      </c>
      <c r="H23" s="34"/>
      <c r="I23" s="34"/>
      <c r="J23" s="34"/>
      <c r="K23" s="34"/>
      <c r="L23" s="34"/>
      <c r="M23" s="34"/>
      <c r="N23" s="34"/>
      <c r="O23" s="34"/>
      <c r="P23" s="34"/>
    </row>
    <row r="24" spans="1:16" ht="13" x14ac:dyDescent="0.3">
      <c r="A24" s="34"/>
      <c r="B24" s="105">
        <f t="shared" si="1"/>
        <v>11</v>
      </c>
      <c r="C24" s="241" t="s">
        <v>159</v>
      </c>
      <c r="D24" s="241"/>
      <c r="E24" s="204">
        <v>0</v>
      </c>
      <c r="F24" s="204">
        <v>0</v>
      </c>
      <c r="G24" s="204">
        <v>0</v>
      </c>
      <c r="H24" s="34"/>
      <c r="I24" s="34"/>
      <c r="J24" s="34"/>
      <c r="K24" s="34"/>
      <c r="L24" s="34"/>
      <c r="M24" s="34"/>
      <c r="N24" s="34"/>
      <c r="O24" s="34"/>
      <c r="P24" s="34"/>
    </row>
    <row r="25" spans="1:16" ht="13" x14ac:dyDescent="0.3">
      <c r="A25" s="34"/>
      <c r="B25" s="105">
        <f t="shared" si="1"/>
        <v>12</v>
      </c>
      <c r="C25" s="241" t="s">
        <v>160</v>
      </c>
      <c r="D25" s="241"/>
      <c r="E25" s="204">
        <v>0</v>
      </c>
      <c r="F25" s="204">
        <v>0</v>
      </c>
      <c r="G25" s="204">
        <v>0</v>
      </c>
      <c r="H25" s="34"/>
      <c r="I25" s="34"/>
      <c r="J25" s="34"/>
      <c r="K25" s="34"/>
      <c r="L25" s="34"/>
      <c r="M25" s="34"/>
      <c r="N25" s="34"/>
      <c r="O25" s="34"/>
      <c r="P25" s="34"/>
    </row>
    <row r="26" spans="1:16" ht="13" x14ac:dyDescent="0.3">
      <c r="A26" s="34"/>
      <c r="B26" s="105">
        <f t="shared" si="1"/>
        <v>13</v>
      </c>
      <c r="C26" s="241" t="s">
        <v>161</v>
      </c>
      <c r="D26" s="241"/>
      <c r="E26" s="204">
        <v>0</v>
      </c>
      <c r="F26" s="204">
        <v>0</v>
      </c>
      <c r="G26" s="204">
        <v>0</v>
      </c>
      <c r="H26" s="34"/>
      <c r="I26" s="34"/>
      <c r="J26" s="34"/>
      <c r="K26" s="34"/>
      <c r="L26" s="34"/>
      <c r="M26" s="34"/>
      <c r="N26" s="34"/>
      <c r="O26" s="34"/>
      <c r="P26" s="34"/>
    </row>
    <row r="27" spans="1:16" ht="13" x14ac:dyDescent="0.3">
      <c r="A27" s="34"/>
      <c r="B27" s="105">
        <f t="shared" si="1"/>
        <v>14</v>
      </c>
      <c r="C27" s="241" t="s">
        <v>162</v>
      </c>
      <c r="D27" s="241"/>
      <c r="E27" s="204">
        <v>0</v>
      </c>
      <c r="F27" s="204">
        <v>0</v>
      </c>
      <c r="G27" s="204">
        <v>0</v>
      </c>
      <c r="H27" s="34"/>
      <c r="I27" s="34"/>
      <c r="J27" s="34"/>
      <c r="K27" s="34"/>
      <c r="L27" s="34"/>
      <c r="M27" s="34"/>
      <c r="N27" s="34"/>
      <c r="O27" s="34"/>
      <c r="P27" s="34"/>
    </row>
    <row r="28" spans="1:16" ht="13" x14ac:dyDescent="0.3">
      <c r="A28" s="34"/>
      <c r="B28" s="105">
        <f t="shared" si="1"/>
        <v>15</v>
      </c>
      <c r="C28" s="241" t="s">
        <v>163</v>
      </c>
      <c r="D28" s="241"/>
      <c r="E28" s="204">
        <v>0</v>
      </c>
      <c r="F28" s="204">
        <v>0</v>
      </c>
      <c r="G28" s="204">
        <v>0</v>
      </c>
      <c r="H28" s="34"/>
      <c r="I28" s="34"/>
      <c r="J28" s="34"/>
      <c r="K28" s="34"/>
      <c r="L28" s="34"/>
      <c r="M28" s="34"/>
      <c r="N28" s="34"/>
      <c r="O28" s="34"/>
      <c r="P28" s="34"/>
    </row>
    <row r="29" spans="1:16" ht="13" x14ac:dyDescent="0.3">
      <c r="A29" s="34"/>
      <c r="B29" s="105">
        <f t="shared" si="1"/>
        <v>16</v>
      </c>
      <c r="C29" s="241" t="s">
        <v>164</v>
      </c>
      <c r="D29" s="241"/>
      <c r="E29" s="204">
        <v>0</v>
      </c>
      <c r="F29" s="204">
        <v>0</v>
      </c>
      <c r="G29" s="204">
        <v>0</v>
      </c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13" x14ac:dyDescent="0.3">
      <c r="A30" s="34"/>
      <c r="B30" s="105">
        <f t="shared" si="1"/>
        <v>17</v>
      </c>
      <c r="C30" s="241" t="s">
        <v>165</v>
      </c>
      <c r="D30" s="241"/>
      <c r="E30" s="204">
        <v>0</v>
      </c>
      <c r="F30" s="204">
        <v>0</v>
      </c>
      <c r="G30" s="204">
        <v>0</v>
      </c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13" x14ac:dyDescent="0.3">
      <c r="A31" s="34"/>
      <c r="B31" s="105">
        <f t="shared" si="1"/>
        <v>18</v>
      </c>
      <c r="C31" s="241" t="s">
        <v>166</v>
      </c>
      <c r="D31" s="241"/>
      <c r="E31" s="204">
        <v>0</v>
      </c>
      <c r="F31" s="204">
        <v>0</v>
      </c>
      <c r="G31" s="204">
        <v>0</v>
      </c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13" x14ac:dyDescent="0.3">
      <c r="A32" s="34"/>
      <c r="B32" s="105">
        <f t="shared" si="1"/>
        <v>19</v>
      </c>
      <c r="C32" s="241" t="s">
        <v>167</v>
      </c>
      <c r="D32" s="241"/>
      <c r="E32" s="204">
        <v>0</v>
      </c>
      <c r="F32" s="204">
        <v>0</v>
      </c>
      <c r="G32" s="204">
        <v>0</v>
      </c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13" x14ac:dyDescent="0.3">
      <c r="A33" s="34"/>
      <c r="B33" s="105">
        <f t="shared" si="1"/>
        <v>20</v>
      </c>
      <c r="C33" s="241" t="s">
        <v>168</v>
      </c>
      <c r="D33" s="241"/>
      <c r="E33" s="204">
        <v>0</v>
      </c>
      <c r="F33" s="204">
        <v>0</v>
      </c>
      <c r="G33" s="204">
        <v>0</v>
      </c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13" x14ac:dyDescent="0.3">
      <c r="A34" s="34"/>
      <c r="B34" s="105">
        <f t="shared" si="1"/>
        <v>21</v>
      </c>
      <c r="C34" s="241" t="s">
        <v>169</v>
      </c>
      <c r="D34" s="241"/>
      <c r="E34" s="204">
        <v>0</v>
      </c>
      <c r="F34" s="204">
        <v>0</v>
      </c>
      <c r="G34" s="204">
        <v>0</v>
      </c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13" x14ac:dyDescent="0.3">
      <c r="A35" s="34"/>
      <c r="B35" s="105">
        <f t="shared" si="1"/>
        <v>22</v>
      </c>
      <c r="C35" s="241" t="s">
        <v>170</v>
      </c>
      <c r="D35" s="241"/>
      <c r="E35" s="204">
        <v>0</v>
      </c>
      <c r="F35" s="204">
        <v>0</v>
      </c>
      <c r="G35" s="204">
        <v>0</v>
      </c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13" x14ac:dyDescent="0.3">
      <c r="A36" s="34"/>
      <c r="B36" s="105">
        <f t="shared" si="1"/>
        <v>23</v>
      </c>
      <c r="C36" s="241" t="s">
        <v>171</v>
      </c>
      <c r="D36" s="241"/>
      <c r="E36" s="204">
        <v>0</v>
      </c>
      <c r="F36" s="204">
        <v>0</v>
      </c>
      <c r="G36" s="204">
        <v>0</v>
      </c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13" x14ac:dyDescent="0.3">
      <c r="A37" s="34"/>
      <c r="B37" s="105">
        <f t="shared" si="1"/>
        <v>24</v>
      </c>
      <c r="C37" s="241" t="s">
        <v>172</v>
      </c>
      <c r="D37" s="241"/>
      <c r="E37" s="204">
        <v>0</v>
      </c>
      <c r="F37" s="204">
        <v>0</v>
      </c>
      <c r="G37" s="204">
        <v>0</v>
      </c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13" x14ac:dyDescent="0.3">
      <c r="A38" s="34"/>
      <c r="B38" s="105">
        <f t="shared" si="1"/>
        <v>25</v>
      </c>
      <c r="C38" s="241" t="s">
        <v>173</v>
      </c>
      <c r="D38" s="241"/>
      <c r="E38" s="204">
        <v>0</v>
      </c>
      <c r="F38" s="204">
        <v>0</v>
      </c>
      <c r="G38" s="204">
        <v>0</v>
      </c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13" x14ac:dyDescent="0.3">
      <c r="A39" s="34"/>
      <c r="B39" s="105">
        <f t="shared" si="1"/>
        <v>26</v>
      </c>
      <c r="C39" s="241" t="s">
        <v>174</v>
      </c>
      <c r="D39" s="241"/>
      <c r="E39" s="204">
        <v>0</v>
      </c>
      <c r="F39" s="204">
        <v>0</v>
      </c>
      <c r="G39" s="204">
        <v>0</v>
      </c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13" x14ac:dyDescent="0.3">
      <c r="A40" s="34"/>
      <c r="B40" s="105">
        <f t="shared" ref="B40:B42" si="2">B39+1</f>
        <v>27</v>
      </c>
      <c r="C40" s="241" t="s">
        <v>175</v>
      </c>
      <c r="D40" s="241"/>
      <c r="E40" s="204">
        <v>0</v>
      </c>
      <c r="F40" s="204">
        <v>0</v>
      </c>
      <c r="G40" s="204">
        <v>0</v>
      </c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13" x14ac:dyDescent="0.3">
      <c r="A41" s="34"/>
      <c r="B41" s="105">
        <f t="shared" si="2"/>
        <v>28</v>
      </c>
      <c r="C41" s="241" t="s">
        <v>176</v>
      </c>
      <c r="D41" s="241"/>
      <c r="E41" s="204">
        <v>0</v>
      </c>
      <c r="F41" s="204">
        <v>0</v>
      </c>
      <c r="G41" s="204">
        <v>0</v>
      </c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13" x14ac:dyDescent="0.3">
      <c r="A42" s="34"/>
      <c r="B42" s="105">
        <f t="shared" si="2"/>
        <v>29</v>
      </c>
      <c r="C42" s="241" t="s">
        <v>177</v>
      </c>
      <c r="D42" s="241"/>
      <c r="E42" s="204">
        <v>0</v>
      </c>
      <c r="F42" s="204">
        <v>0</v>
      </c>
      <c r="G42" s="204">
        <v>0</v>
      </c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13" x14ac:dyDescent="0.3">
      <c r="A43" s="34"/>
      <c r="B43" s="105">
        <f>B40+1</f>
        <v>28</v>
      </c>
      <c r="C43" s="241" t="s">
        <v>178</v>
      </c>
      <c r="D43" s="241"/>
      <c r="E43" s="204">
        <v>0</v>
      </c>
      <c r="F43" s="204">
        <v>0</v>
      </c>
      <c r="G43" s="204">
        <v>0</v>
      </c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13" x14ac:dyDescent="0.3">
      <c r="A44" s="34"/>
      <c r="B44" s="105">
        <f>B41+1</f>
        <v>29</v>
      </c>
      <c r="C44" s="241" t="s">
        <v>179</v>
      </c>
      <c r="D44" s="241"/>
      <c r="E44" s="204">
        <v>0</v>
      </c>
      <c r="F44" s="204">
        <v>0</v>
      </c>
      <c r="G44" s="204">
        <v>0</v>
      </c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13" x14ac:dyDescent="0.3">
      <c r="A45" s="34"/>
      <c r="B45" s="105">
        <f>B42+1</f>
        <v>30</v>
      </c>
      <c r="C45" s="244" t="s">
        <v>180</v>
      </c>
      <c r="D45" s="244"/>
      <c r="E45" s="116">
        <v>0</v>
      </c>
      <c r="F45" s="116">
        <v>0</v>
      </c>
      <c r="G45" s="116">
        <v>0</v>
      </c>
      <c r="H45" s="34"/>
      <c r="I45" s="34"/>
      <c r="J45" s="34"/>
      <c r="K45" s="34"/>
      <c r="L45" s="34"/>
      <c r="M45" s="34"/>
      <c r="N45" s="34"/>
      <c r="O45" s="34"/>
      <c r="P45" s="34"/>
    </row>
    <row r="46" spans="1:16" ht="13" x14ac:dyDescent="0.3">
      <c r="A46" s="34"/>
      <c r="B46" s="105">
        <f t="shared" si="1"/>
        <v>31</v>
      </c>
      <c r="C46" s="34" t="s">
        <v>18</v>
      </c>
      <c r="D46" s="110"/>
      <c r="E46" s="2">
        <f>SUM(E16:E45)</f>
        <v>0</v>
      </c>
      <c r="F46" s="2">
        <f>SUM(F16:F45)</f>
        <v>0</v>
      </c>
      <c r="G46" s="2">
        <f>SUM(G16:G45)</f>
        <v>0</v>
      </c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13" x14ac:dyDescent="0.3">
      <c r="A47" s="34"/>
      <c r="B47" s="105">
        <f t="shared" si="1"/>
        <v>32</v>
      </c>
      <c r="C47" s="34" t="s">
        <v>25</v>
      </c>
      <c r="D47" s="110"/>
      <c r="E47" s="115" t="e">
        <f>E12/E46</f>
        <v>#DIV/0!</v>
      </c>
      <c r="F47" s="114" t="e">
        <f>F12/F46</f>
        <v>#DIV/0!</v>
      </c>
      <c r="G47" s="114" t="e">
        <f>G12/G46</f>
        <v>#DIV/0!</v>
      </c>
      <c r="H47" s="34"/>
      <c r="I47" s="34" t="s">
        <v>19</v>
      </c>
      <c r="J47" s="34"/>
      <c r="K47" s="34"/>
      <c r="L47" s="34"/>
      <c r="M47" s="34"/>
      <c r="N47" s="34"/>
      <c r="O47" s="34"/>
      <c r="P47" s="34"/>
    </row>
    <row r="48" spans="1:16" ht="13" x14ac:dyDescent="0.3">
      <c r="A48" s="34"/>
      <c r="B48" s="105"/>
      <c r="C48" s="34"/>
      <c r="D48" s="110"/>
      <c r="E48" s="3"/>
      <c r="F48" s="3"/>
      <c r="G48" s="3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3" x14ac:dyDescent="0.3">
      <c r="A49" s="34"/>
      <c r="B49" s="105"/>
      <c r="C49" s="242" t="s">
        <v>33</v>
      </c>
      <c r="D49" s="242"/>
      <c r="E49" s="4"/>
      <c r="F49" s="5"/>
      <c r="G49" s="5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3" x14ac:dyDescent="0.3">
      <c r="A50" s="34"/>
      <c r="B50" s="105">
        <f>B47+1</f>
        <v>33</v>
      </c>
      <c r="C50" s="200" t="str">
        <f t="shared" ref="C50:C79" si="3">C16</f>
        <v>class/cohort 1</v>
      </c>
      <c r="D50" s="200"/>
      <c r="E50" s="113">
        <v>0</v>
      </c>
      <c r="F50" s="113">
        <v>0</v>
      </c>
      <c r="G50" s="112">
        <v>0</v>
      </c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3" x14ac:dyDescent="0.3">
      <c r="A51" s="34"/>
      <c r="B51" s="105">
        <f t="shared" ref="B51:B79" si="4">B50+1</f>
        <v>34</v>
      </c>
      <c r="C51" s="200" t="str">
        <f t="shared" si="3"/>
        <v>class/cohort 2</v>
      </c>
      <c r="D51" s="200"/>
      <c r="E51" s="113">
        <v>0</v>
      </c>
      <c r="F51" s="113">
        <v>0</v>
      </c>
      <c r="G51" s="112">
        <v>0</v>
      </c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3" x14ac:dyDescent="0.3">
      <c r="A52" s="34"/>
      <c r="B52" s="105">
        <f t="shared" si="4"/>
        <v>35</v>
      </c>
      <c r="C52" s="200" t="str">
        <f t="shared" si="3"/>
        <v>class/cohort 3</v>
      </c>
      <c r="D52" s="200"/>
      <c r="E52" s="113">
        <v>0</v>
      </c>
      <c r="F52" s="113">
        <v>0</v>
      </c>
      <c r="G52" s="112">
        <v>0</v>
      </c>
      <c r="H52" s="34"/>
      <c r="I52" s="34"/>
      <c r="J52" s="34"/>
      <c r="K52" s="34"/>
      <c r="L52" s="34"/>
      <c r="M52" s="34"/>
      <c r="N52" s="34"/>
      <c r="O52" s="34"/>
      <c r="P52" s="34"/>
    </row>
    <row r="53" spans="1:16" ht="13" x14ac:dyDescent="0.3">
      <c r="A53" s="34"/>
      <c r="B53" s="105">
        <f t="shared" si="4"/>
        <v>36</v>
      </c>
      <c r="C53" s="200" t="str">
        <f t="shared" si="3"/>
        <v>class/cohort 4</v>
      </c>
      <c r="D53" s="200"/>
      <c r="E53" s="113">
        <v>0</v>
      </c>
      <c r="F53" s="113">
        <v>0</v>
      </c>
      <c r="G53" s="112">
        <v>0</v>
      </c>
      <c r="H53" s="34"/>
      <c r="I53" s="34"/>
      <c r="J53" s="34"/>
      <c r="K53" s="34"/>
      <c r="L53" s="34"/>
      <c r="M53" s="34"/>
      <c r="N53" s="34"/>
      <c r="O53" s="34"/>
      <c r="P53" s="34"/>
    </row>
    <row r="54" spans="1:16" ht="13" x14ac:dyDescent="0.3">
      <c r="A54" s="34"/>
      <c r="B54" s="105">
        <f t="shared" si="4"/>
        <v>37</v>
      </c>
      <c r="C54" s="200" t="str">
        <f t="shared" si="3"/>
        <v>class/cohort 5</v>
      </c>
      <c r="D54" s="200"/>
      <c r="E54" s="113">
        <v>0</v>
      </c>
      <c r="F54" s="113">
        <v>0</v>
      </c>
      <c r="G54" s="112">
        <v>0</v>
      </c>
      <c r="H54" s="34"/>
      <c r="I54" s="34"/>
      <c r="J54" s="34"/>
      <c r="K54" s="34"/>
      <c r="L54" s="34"/>
      <c r="M54" s="34"/>
      <c r="N54" s="34"/>
      <c r="O54" s="34"/>
      <c r="P54" s="34"/>
    </row>
    <row r="55" spans="1:16" ht="13" x14ac:dyDescent="0.3">
      <c r="A55" s="34"/>
      <c r="B55" s="105">
        <f t="shared" si="4"/>
        <v>38</v>
      </c>
      <c r="C55" s="200" t="str">
        <f t="shared" si="3"/>
        <v>class/cohort 6</v>
      </c>
      <c r="D55" s="200"/>
      <c r="E55" s="113">
        <v>0</v>
      </c>
      <c r="F55" s="113">
        <v>0</v>
      </c>
      <c r="G55" s="112">
        <v>0</v>
      </c>
      <c r="H55" s="34"/>
      <c r="I55" s="34"/>
      <c r="J55" s="34"/>
      <c r="K55" s="34"/>
      <c r="L55" s="34"/>
      <c r="M55" s="34"/>
      <c r="N55" s="34"/>
      <c r="O55" s="34"/>
      <c r="P55" s="34"/>
    </row>
    <row r="56" spans="1:16" ht="13" x14ac:dyDescent="0.3">
      <c r="A56" s="34"/>
      <c r="B56" s="105">
        <f t="shared" si="4"/>
        <v>39</v>
      </c>
      <c r="C56" s="200" t="str">
        <f>C22</f>
        <v>class/cohort 7</v>
      </c>
      <c r="D56" s="200"/>
      <c r="E56" s="113">
        <v>0</v>
      </c>
      <c r="F56" s="113">
        <v>0</v>
      </c>
      <c r="G56" s="112">
        <v>0</v>
      </c>
      <c r="H56" s="34"/>
      <c r="I56" s="34"/>
      <c r="J56" s="34"/>
      <c r="K56" s="34"/>
      <c r="L56" s="34"/>
      <c r="M56" s="34"/>
      <c r="N56" s="34"/>
      <c r="O56" s="34"/>
      <c r="P56" s="34"/>
    </row>
    <row r="57" spans="1:16" ht="13" x14ac:dyDescent="0.3">
      <c r="A57" s="34"/>
      <c r="B57" s="105">
        <f t="shared" si="4"/>
        <v>40</v>
      </c>
      <c r="C57" s="200" t="str">
        <f>C23</f>
        <v>class/cohort 8</v>
      </c>
      <c r="D57" s="200"/>
      <c r="E57" s="113">
        <v>0</v>
      </c>
      <c r="F57" s="113">
        <v>0</v>
      </c>
      <c r="G57" s="112">
        <v>0</v>
      </c>
      <c r="H57" s="34"/>
      <c r="I57" s="34"/>
      <c r="J57" s="34"/>
      <c r="K57" s="34"/>
      <c r="L57" s="34"/>
      <c r="M57" s="34"/>
      <c r="N57" s="34"/>
      <c r="O57" s="34"/>
      <c r="P57" s="34"/>
    </row>
    <row r="58" spans="1:16" ht="13" x14ac:dyDescent="0.3">
      <c r="A58" s="34"/>
      <c r="B58" s="105">
        <f t="shared" si="4"/>
        <v>41</v>
      </c>
      <c r="C58" s="200" t="str">
        <f t="shared" si="3"/>
        <v>class/cohort 9</v>
      </c>
      <c r="D58" s="200"/>
      <c r="E58" s="113">
        <v>0</v>
      </c>
      <c r="F58" s="113">
        <v>0</v>
      </c>
      <c r="G58" s="112">
        <v>0</v>
      </c>
      <c r="H58" s="34"/>
      <c r="I58" s="34"/>
      <c r="J58" s="34"/>
      <c r="K58" s="34"/>
      <c r="L58" s="34"/>
      <c r="M58" s="34"/>
      <c r="N58" s="34"/>
      <c r="O58" s="34"/>
      <c r="P58" s="34"/>
    </row>
    <row r="59" spans="1:16" ht="13" x14ac:dyDescent="0.3">
      <c r="A59" s="34"/>
      <c r="B59" s="105">
        <f t="shared" si="4"/>
        <v>42</v>
      </c>
      <c r="C59" s="200" t="str">
        <f t="shared" si="3"/>
        <v>class/cohort 10</v>
      </c>
      <c r="D59" s="200"/>
      <c r="E59" s="113">
        <v>0</v>
      </c>
      <c r="F59" s="113">
        <v>0</v>
      </c>
      <c r="G59" s="112">
        <v>0</v>
      </c>
      <c r="H59" s="34"/>
      <c r="I59" s="34"/>
      <c r="J59" s="34"/>
      <c r="K59" s="34"/>
      <c r="L59" s="34"/>
      <c r="M59" s="34"/>
      <c r="N59" s="34"/>
      <c r="O59" s="34"/>
      <c r="P59" s="34"/>
    </row>
    <row r="60" spans="1:16" ht="13" x14ac:dyDescent="0.3">
      <c r="A60" s="34"/>
      <c r="B60" s="105">
        <f t="shared" si="4"/>
        <v>43</v>
      </c>
      <c r="C60" s="200" t="str">
        <f t="shared" si="3"/>
        <v>class/cohort 11</v>
      </c>
      <c r="D60" s="200"/>
      <c r="E60" s="113">
        <v>0</v>
      </c>
      <c r="F60" s="113">
        <v>0</v>
      </c>
      <c r="G60" s="112">
        <v>0</v>
      </c>
      <c r="H60" s="34"/>
      <c r="I60" s="34"/>
      <c r="J60" s="34"/>
      <c r="K60" s="34"/>
      <c r="L60" s="34"/>
      <c r="M60" s="34"/>
      <c r="N60" s="34"/>
      <c r="O60" s="34"/>
      <c r="P60" s="34"/>
    </row>
    <row r="61" spans="1:16" ht="13" x14ac:dyDescent="0.3">
      <c r="A61" s="34"/>
      <c r="B61" s="105">
        <f t="shared" si="4"/>
        <v>44</v>
      </c>
      <c r="C61" s="200" t="str">
        <f t="shared" si="3"/>
        <v>class/cohort 12</v>
      </c>
      <c r="D61" s="200"/>
      <c r="E61" s="113">
        <v>0</v>
      </c>
      <c r="F61" s="113">
        <v>0</v>
      </c>
      <c r="G61" s="112">
        <v>0</v>
      </c>
      <c r="H61" s="34"/>
      <c r="I61" s="34"/>
      <c r="J61" s="34"/>
      <c r="K61" s="34"/>
      <c r="L61" s="34"/>
      <c r="M61" s="34"/>
      <c r="N61" s="34"/>
      <c r="O61" s="34"/>
      <c r="P61" s="34"/>
    </row>
    <row r="62" spans="1:16" ht="13" x14ac:dyDescent="0.3">
      <c r="A62" s="34"/>
      <c r="B62" s="105">
        <f t="shared" si="4"/>
        <v>45</v>
      </c>
      <c r="C62" s="200" t="str">
        <f t="shared" si="3"/>
        <v>class/cohort 13</v>
      </c>
      <c r="D62" s="200"/>
      <c r="E62" s="113">
        <v>0</v>
      </c>
      <c r="F62" s="113">
        <v>0</v>
      </c>
      <c r="G62" s="112">
        <v>0</v>
      </c>
      <c r="H62" s="34"/>
      <c r="I62" s="34"/>
      <c r="J62" s="34"/>
      <c r="K62" s="34"/>
      <c r="L62" s="34"/>
      <c r="M62" s="34"/>
      <c r="N62" s="34"/>
      <c r="O62" s="34"/>
      <c r="P62" s="34"/>
    </row>
    <row r="63" spans="1:16" ht="13" x14ac:dyDescent="0.3">
      <c r="A63" s="34"/>
      <c r="B63" s="105">
        <f t="shared" si="4"/>
        <v>46</v>
      </c>
      <c r="C63" s="200" t="str">
        <f t="shared" si="3"/>
        <v>class/cohort 14</v>
      </c>
      <c r="D63" s="200"/>
      <c r="E63" s="113">
        <v>0</v>
      </c>
      <c r="F63" s="113">
        <v>0</v>
      </c>
      <c r="G63" s="112">
        <v>0</v>
      </c>
      <c r="H63" s="34"/>
      <c r="I63" s="34"/>
      <c r="J63" s="34"/>
      <c r="K63" s="34"/>
      <c r="L63" s="34"/>
      <c r="M63" s="34"/>
      <c r="N63" s="34"/>
      <c r="O63" s="34"/>
      <c r="P63" s="34"/>
    </row>
    <row r="64" spans="1:16" ht="13" x14ac:dyDescent="0.3">
      <c r="A64" s="34"/>
      <c r="B64" s="105">
        <f t="shared" si="4"/>
        <v>47</v>
      </c>
      <c r="C64" s="200" t="str">
        <f t="shared" si="3"/>
        <v>class/cohort 15</v>
      </c>
      <c r="D64" s="200"/>
      <c r="E64" s="113">
        <v>0</v>
      </c>
      <c r="F64" s="113">
        <v>0</v>
      </c>
      <c r="G64" s="112">
        <v>0</v>
      </c>
      <c r="H64" s="34"/>
      <c r="I64" s="34"/>
      <c r="J64" s="34"/>
      <c r="K64" s="34"/>
      <c r="L64" s="34"/>
      <c r="M64" s="34"/>
      <c r="N64" s="34"/>
      <c r="O64" s="34"/>
      <c r="P64" s="34"/>
    </row>
    <row r="65" spans="1:16" ht="13" x14ac:dyDescent="0.3">
      <c r="A65" s="34"/>
      <c r="B65" s="105">
        <f t="shared" si="4"/>
        <v>48</v>
      </c>
      <c r="C65" s="200" t="str">
        <f t="shared" si="3"/>
        <v>class/cohort 16</v>
      </c>
      <c r="D65" s="200"/>
      <c r="E65" s="113">
        <v>0</v>
      </c>
      <c r="F65" s="113">
        <v>0</v>
      </c>
      <c r="G65" s="112">
        <v>0</v>
      </c>
      <c r="H65" s="34"/>
      <c r="I65" s="34"/>
      <c r="J65" s="34"/>
      <c r="K65" s="34"/>
      <c r="L65" s="34"/>
      <c r="M65" s="34"/>
      <c r="N65" s="34"/>
      <c r="O65" s="34"/>
      <c r="P65" s="34"/>
    </row>
    <row r="66" spans="1:16" ht="13" x14ac:dyDescent="0.3">
      <c r="A66" s="34"/>
      <c r="B66" s="105">
        <f t="shared" si="4"/>
        <v>49</v>
      </c>
      <c r="C66" s="200" t="str">
        <f t="shared" si="3"/>
        <v>class/cohort 17</v>
      </c>
      <c r="D66" s="200"/>
      <c r="E66" s="113">
        <v>0</v>
      </c>
      <c r="F66" s="113">
        <v>0</v>
      </c>
      <c r="G66" s="112">
        <v>0</v>
      </c>
      <c r="H66" s="34"/>
      <c r="I66" s="34"/>
      <c r="J66" s="34"/>
      <c r="K66" s="34"/>
      <c r="L66" s="34"/>
      <c r="M66" s="34"/>
      <c r="N66" s="34"/>
      <c r="O66" s="34"/>
      <c r="P66" s="34"/>
    </row>
    <row r="67" spans="1:16" ht="13" x14ac:dyDescent="0.3">
      <c r="A67" s="34"/>
      <c r="B67" s="105">
        <f t="shared" si="4"/>
        <v>50</v>
      </c>
      <c r="C67" s="200" t="str">
        <f t="shared" si="3"/>
        <v>class/cohort 18</v>
      </c>
      <c r="D67" s="200"/>
      <c r="E67" s="113">
        <v>0</v>
      </c>
      <c r="F67" s="113">
        <v>0</v>
      </c>
      <c r="G67" s="112">
        <v>0</v>
      </c>
      <c r="H67" s="34"/>
      <c r="I67" s="34"/>
      <c r="J67" s="34"/>
      <c r="K67" s="34"/>
      <c r="L67" s="34"/>
      <c r="M67" s="34"/>
      <c r="N67" s="34"/>
      <c r="O67" s="34"/>
      <c r="P67" s="34"/>
    </row>
    <row r="68" spans="1:16" ht="13" x14ac:dyDescent="0.3">
      <c r="A68" s="34"/>
      <c r="B68" s="105">
        <f t="shared" si="4"/>
        <v>51</v>
      </c>
      <c r="C68" s="200" t="str">
        <f t="shared" si="3"/>
        <v>class/cohort 19</v>
      </c>
      <c r="D68" s="200"/>
      <c r="E68" s="113">
        <v>0</v>
      </c>
      <c r="F68" s="113">
        <v>0</v>
      </c>
      <c r="G68" s="112">
        <v>0</v>
      </c>
      <c r="H68" s="34"/>
      <c r="I68" s="34"/>
      <c r="J68" s="34"/>
      <c r="K68" s="34"/>
      <c r="L68" s="34"/>
      <c r="M68" s="34"/>
      <c r="N68" s="34"/>
      <c r="O68" s="34"/>
      <c r="P68" s="34"/>
    </row>
    <row r="69" spans="1:16" ht="13" x14ac:dyDescent="0.3">
      <c r="A69" s="34"/>
      <c r="B69" s="105">
        <f t="shared" si="4"/>
        <v>52</v>
      </c>
      <c r="C69" s="200" t="str">
        <f t="shared" si="3"/>
        <v>class/cohort 20</v>
      </c>
      <c r="D69" s="200"/>
      <c r="E69" s="113">
        <v>0</v>
      </c>
      <c r="F69" s="113">
        <v>0</v>
      </c>
      <c r="G69" s="112">
        <v>0</v>
      </c>
      <c r="H69" s="34"/>
      <c r="I69" s="34"/>
      <c r="J69" s="34"/>
      <c r="K69" s="34"/>
      <c r="L69" s="34"/>
      <c r="M69" s="34"/>
      <c r="N69" s="34"/>
      <c r="O69" s="34"/>
      <c r="P69" s="34"/>
    </row>
    <row r="70" spans="1:16" ht="13" x14ac:dyDescent="0.3">
      <c r="A70" s="34"/>
      <c r="B70" s="105">
        <f t="shared" si="4"/>
        <v>53</v>
      </c>
      <c r="C70" s="200" t="str">
        <f t="shared" si="3"/>
        <v>class/cohort 21</v>
      </c>
      <c r="D70" s="200"/>
      <c r="E70" s="113">
        <v>0</v>
      </c>
      <c r="F70" s="113">
        <v>0</v>
      </c>
      <c r="G70" s="112">
        <v>0</v>
      </c>
      <c r="H70" s="34"/>
      <c r="I70" s="34"/>
      <c r="J70" s="34"/>
      <c r="K70" s="34"/>
      <c r="L70" s="34"/>
      <c r="M70" s="34"/>
      <c r="N70" s="34"/>
      <c r="O70" s="34"/>
      <c r="P70" s="34"/>
    </row>
    <row r="71" spans="1:16" ht="13" x14ac:dyDescent="0.3">
      <c r="A71" s="34"/>
      <c r="B71" s="105">
        <f t="shared" si="4"/>
        <v>54</v>
      </c>
      <c r="C71" s="200" t="str">
        <f t="shared" si="3"/>
        <v>class/cohort 22</v>
      </c>
      <c r="D71" s="200"/>
      <c r="E71" s="113">
        <v>0</v>
      </c>
      <c r="F71" s="113">
        <v>0</v>
      </c>
      <c r="G71" s="112">
        <v>0</v>
      </c>
      <c r="H71" s="34"/>
      <c r="I71" s="34"/>
      <c r="J71" s="34"/>
      <c r="K71" s="34"/>
      <c r="L71" s="34"/>
      <c r="M71" s="34"/>
      <c r="N71" s="34"/>
      <c r="O71" s="34"/>
      <c r="P71" s="34"/>
    </row>
    <row r="72" spans="1:16" ht="13" x14ac:dyDescent="0.3">
      <c r="A72" s="34"/>
      <c r="B72" s="105">
        <f t="shared" si="4"/>
        <v>55</v>
      </c>
      <c r="C72" s="200" t="str">
        <f t="shared" si="3"/>
        <v>class/cohort 23</v>
      </c>
      <c r="D72" s="200"/>
      <c r="E72" s="113">
        <v>0</v>
      </c>
      <c r="F72" s="113">
        <v>0</v>
      </c>
      <c r="G72" s="112">
        <v>0</v>
      </c>
      <c r="H72" s="34"/>
      <c r="I72" s="34"/>
      <c r="J72" s="34"/>
      <c r="K72" s="34"/>
      <c r="L72" s="34"/>
      <c r="M72" s="34"/>
      <c r="N72" s="34"/>
      <c r="O72" s="34"/>
      <c r="P72" s="34"/>
    </row>
    <row r="73" spans="1:16" ht="13" x14ac:dyDescent="0.3">
      <c r="A73" s="34"/>
      <c r="B73" s="105">
        <f t="shared" si="4"/>
        <v>56</v>
      </c>
      <c r="C73" s="200" t="str">
        <f t="shared" si="3"/>
        <v>class/cohort 24</v>
      </c>
      <c r="D73" s="200"/>
      <c r="E73" s="113">
        <v>0</v>
      </c>
      <c r="F73" s="113">
        <v>0</v>
      </c>
      <c r="G73" s="112">
        <v>0</v>
      </c>
      <c r="H73" s="34"/>
      <c r="I73" s="34"/>
      <c r="J73" s="34"/>
      <c r="K73" s="34"/>
      <c r="L73" s="34"/>
      <c r="M73" s="34"/>
      <c r="N73" s="34"/>
      <c r="O73" s="34"/>
      <c r="P73" s="34"/>
    </row>
    <row r="74" spans="1:16" ht="13" x14ac:dyDescent="0.3">
      <c r="A74" s="34"/>
      <c r="B74" s="105">
        <f t="shared" si="4"/>
        <v>57</v>
      </c>
      <c r="C74" s="200" t="str">
        <f t="shared" si="3"/>
        <v>class/cohort 25</v>
      </c>
      <c r="D74" s="200"/>
      <c r="E74" s="113">
        <v>0</v>
      </c>
      <c r="F74" s="113">
        <v>0</v>
      </c>
      <c r="G74" s="112">
        <v>0</v>
      </c>
      <c r="H74" s="34"/>
      <c r="I74" s="34"/>
      <c r="J74" s="34"/>
      <c r="K74" s="34"/>
      <c r="L74" s="34"/>
      <c r="M74" s="34"/>
      <c r="N74" s="34"/>
      <c r="O74" s="34"/>
      <c r="P74" s="34"/>
    </row>
    <row r="75" spans="1:16" ht="13" x14ac:dyDescent="0.3">
      <c r="A75" s="34"/>
      <c r="B75" s="105">
        <f t="shared" si="4"/>
        <v>58</v>
      </c>
      <c r="C75" s="200" t="str">
        <f t="shared" si="3"/>
        <v>class/cohort 26</v>
      </c>
      <c r="D75" s="200"/>
      <c r="E75" s="113">
        <v>0</v>
      </c>
      <c r="F75" s="113">
        <v>0</v>
      </c>
      <c r="G75" s="112">
        <v>0</v>
      </c>
      <c r="H75" s="34"/>
      <c r="I75" s="34"/>
      <c r="J75" s="34"/>
      <c r="K75" s="34"/>
      <c r="L75" s="34"/>
      <c r="M75" s="34"/>
      <c r="N75" s="34"/>
      <c r="O75" s="34"/>
      <c r="P75" s="34"/>
    </row>
    <row r="76" spans="1:16" ht="13" x14ac:dyDescent="0.3">
      <c r="A76" s="34"/>
      <c r="B76" s="105">
        <f t="shared" si="4"/>
        <v>59</v>
      </c>
      <c r="C76" s="200" t="str">
        <f t="shared" si="3"/>
        <v>class/cohort 27</v>
      </c>
      <c r="D76" s="200"/>
      <c r="E76" s="113">
        <v>0</v>
      </c>
      <c r="F76" s="113">
        <v>0</v>
      </c>
      <c r="G76" s="112">
        <v>0</v>
      </c>
      <c r="H76" s="34"/>
      <c r="I76" s="34"/>
      <c r="J76" s="34"/>
      <c r="K76" s="34"/>
      <c r="L76" s="34"/>
      <c r="M76" s="34"/>
      <c r="N76" s="34"/>
      <c r="O76" s="34"/>
      <c r="P76" s="34"/>
    </row>
    <row r="77" spans="1:16" ht="13" x14ac:dyDescent="0.3">
      <c r="A77" s="34"/>
      <c r="B77" s="105">
        <f t="shared" si="4"/>
        <v>60</v>
      </c>
      <c r="C77" s="200" t="str">
        <f t="shared" si="3"/>
        <v>class/cohort 28</v>
      </c>
      <c r="D77" s="200"/>
      <c r="E77" s="113">
        <v>0</v>
      </c>
      <c r="F77" s="113">
        <v>0</v>
      </c>
      <c r="G77" s="112">
        <v>0</v>
      </c>
      <c r="H77" s="34"/>
      <c r="I77" s="34"/>
      <c r="J77" s="34"/>
      <c r="K77" s="34"/>
      <c r="L77" s="34"/>
      <c r="M77" s="34"/>
      <c r="N77" s="34"/>
      <c r="O77" s="34"/>
      <c r="P77" s="34"/>
    </row>
    <row r="78" spans="1:16" ht="13" x14ac:dyDescent="0.3">
      <c r="A78" s="34"/>
      <c r="B78" s="105">
        <f t="shared" si="4"/>
        <v>61</v>
      </c>
      <c r="C78" s="200" t="str">
        <f t="shared" si="3"/>
        <v>class/cohort 29</v>
      </c>
      <c r="D78" s="200"/>
      <c r="E78" s="113">
        <v>0</v>
      </c>
      <c r="F78" s="113">
        <v>0</v>
      </c>
      <c r="G78" s="112">
        <v>0</v>
      </c>
      <c r="H78" s="34"/>
      <c r="I78" s="34"/>
      <c r="J78" s="34"/>
      <c r="K78" s="34"/>
      <c r="L78" s="34"/>
      <c r="M78" s="34"/>
      <c r="N78" s="34"/>
      <c r="O78" s="34"/>
      <c r="P78" s="34"/>
    </row>
    <row r="79" spans="1:16" ht="13" x14ac:dyDescent="0.3">
      <c r="A79" s="34"/>
      <c r="B79" s="105">
        <f t="shared" si="4"/>
        <v>62</v>
      </c>
      <c r="C79" s="200" t="str">
        <f t="shared" si="3"/>
        <v>class/cohort 30</v>
      </c>
      <c r="D79" s="200"/>
      <c r="E79" s="113">
        <v>0</v>
      </c>
      <c r="F79" s="113">
        <v>0</v>
      </c>
      <c r="G79" s="112">
        <v>0</v>
      </c>
      <c r="H79" s="34"/>
      <c r="I79" s="34"/>
      <c r="J79" s="34"/>
      <c r="K79" s="34"/>
      <c r="L79" s="34"/>
      <c r="M79" s="34"/>
      <c r="N79" s="34"/>
      <c r="O79" s="34"/>
      <c r="P79" s="34"/>
    </row>
    <row r="80" spans="1:16" ht="13" x14ac:dyDescent="0.3">
      <c r="A80" s="34"/>
      <c r="B80" s="105"/>
      <c r="C80" s="34"/>
      <c r="D80" s="110"/>
      <c r="E80" s="5"/>
      <c r="F80" s="5"/>
      <c r="G80" s="5"/>
      <c r="H80" s="34"/>
      <c r="I80" s="34"/>
      <c r="J80" s="34"/>
      <c r="K80" s="34"/>
      <c r="L80" s="34"/>
      <c r="M80" s="34"/>
      <c r="N80" s="34"/>
      <c r="O80" s="34"/>
      <c r="P80" s="34"/>
    </row>
    <row r="81" spans="1:16" ht="13" x14ac:dyDescent="0.3">
      <c r="A81" s="34"/>
      <c r="B81" s="105"/>
      <c r="C81" s="242" t="s">
        <v>20</v>
      </c>
      <c r="D81" s="242"/>
      <c r="E81" s="34"/>
      <c r="F81" s="34"/>
      <c r="G81" s="111"/>
      <c r="H81" s="34"/>
      <c r="I81" s="34"/>
      <c r="J81" s="34"/>
      <c r="K81" s="34"/>
      <c r="L81" s="34"/>
      <c r="M81" s="34"/>
      <c r="N81" s="34"/>
      <c r="O81" s="34"/>
      <c r="P81" s="34"/>
    </row>
    <row r="82" spans="1:16" ht="13" x14ac:dyDescent="0.3">
      <c r="A82" s="34"/>
      <c r="B82" s="105">
        <f>B79+1</f>
        <v>63</v>
      </c>
      <c r="C82" s="200" t="s">
        <v>181</v>
      </c>
      <c r="D82" s="34"/>
      <c r="E82" s="92">
        <f t="shared" ref="E82:G111" si="5">E16*E50</f>
        <v>0</v>
      </c>
      <c r="F82" s="92">
        <f t="shared" si="5"/>
        <v>0</v>
      </c>
      <c r="G82" s="92">
        <f t="shared" si="5"/>
        <v>0</v>
      </c>
      <c r="H82" s="34"/>
      <c r="I82" s="34"/>
      <c r="J82" s="34"/>
      <c r="K82" s="34"/>
      <c r="L82" s="34"/>
      <c r="M82" s="34"/>
      <c r="N82" s="34"/>
      <c r="O82" s="34"/>
      <c r="P82" s="34"/>
    </row>
    <row r="83" spans="1:16" ht="13" x14ac:dyDescent="0.3">
      <c r="A83" s="34"/>
      <c r="B83" s="105">
        <f t="shared" ref="B83:B112" si="6">B82+1</f>
        <v>64</v>
      </c>
      <c r="C83" s="200" t="s">
        <v>182</v>
      </c>
      <c r="D83" s="110"/>
      <c r="E83" s="92">
        <f t="shared" si="5"/>
        <v>0</v>
      </c>
      <c r="F83" s="92">
        <f t="shared" si="5"/>
        <v>0</v>
      </c>
      <c r="G83" s="92">
        <f t="shared" si="5"/>
        <v>0</v>
      </c>
      <c r="H83" s="34"/>
      <c r="I83" s="34"/>
      <c r="J83" s="34"/>
      <c r="K83" s="34"/>
      <c r="L83" s="34"/>
      <c r="M83" s="34"/>
      <c r="N83" s="34"/>
      <c r="O83" s="34"/>
      <c r="P83" s="34"/>
    </row>
    <row r="84" spans="1:16" ht="13" x14ac:dyDescent="0.3">
      <c r="A84" s="34"/>
      <c r="B84" s="105">
        <f t="shared" si="6"/>
        <v>65</v>
      </c>
      <c r="C84" s="200" t="s">
        <v>183</v>
      </c>
      <c r="D84" s="110"/>
      <c r="E84" s="92">
        <f t="shared" si="5"/>
        <v>0</v>
      </c>
      <c r="F84" s="92">
        <f t="shared" si="5"/>
        <v>0</v>
      </c>
      <c r="G84" s="92">
        <f t="shared" si="5"/>
        <v>0</v>
      </c>
      <c r="H84" s="34"/>
      <c r="I84" s="34"/>
      <c r="J84" s="34"/>
      <c r="K84" s="34"/>
      <c r="L84" s="34"/>
      <c r="M84" s="34"/>
      <c r="N84" s="34"/>
      <c r="O84" s="34"/>
      <c r="P84" s="34"/>
    </row>
    <row r="85" spans="1:16" ht="13" x14ac:dyDescent="0.3">
      <c r="A85" s="34"/>
      <c r="B85" s="105">
        <f t="shared" si="6"/>
        <v>66</v>
      </c>
      <c r="C85" s="200" t="s">
        <v>184</v>
      </c>
      <c r="D85" s="110"/>
      <c r="E85" s="92">
        <f t="shared" si="5"/>
        <v>0</v>
      </c>
      <c r="F85" s="92">
        <f t="shared" si="5"/>
        <v>0</v>
      </c>
      <c r="G85" s="92">
        <f t="shared" si="5"/>
        <v>0</v>
      </c>
      <c r="H85" s="34"/>
      <c r="I85" s="34"/>
      <c r="J85" s="34"/>
      <c r="K85" s="34"/>
      <c r="L85" s="34"/>
      <c r="M85" s="34"/>
      <c r="N85" s="34"/>
      <c r="O85" s="34"/>
      <c r="P85" s="34"/>
    </row>
    <row r="86" spans="1:16" ht="13" x14ac:dyDescent="0.3">
      <c r="A86" s="34"/>
      <c r="B86" s="105">
        <f t="shared" si="6"/>
        <v>67</v>
      </c>
      <c r="C86" s="200" t="s">
        <v>185</v>
      </c>
      <c r="D86" s="110"/>
      <c r="E86" s="92">
        <f t="shared" si="5"/>
        <v>0</v>
      </c>
      <c r="F86" s="92">
        <f t="shared" si="5"/>
        <v>0</v>
      </c>
      <c r="G86" s="92">
        <f t="shared" si="5"/>
        <v>0</v>
      </c>
      <c r="H86" s="34"/>
      <c r="I86" s="34"/>
      <c r="J86" s="34"/>
      <c r="K86" s="34"/>
      <c r="L86" s="34"/>
      <c r="M86" s="34"/>
      <c r="N86" s="34"/>
      <c r="O86" s="34"/>
      <c r="P86" s="34"/>
    </row>
    <row r="87" spans="1:16" ht="13" x14ac:dyDescent="0.3">
      <c r="A87" s="34"/>
      <c r="B87" s="105">
        <f t="shared" si="6"/>
        <v>68</v>
      </c>
      <c r="C87" s="200" t="s">
        <v>186</v>
      </c>
      <c r="D87" s="110"/>
      <c r="E87" s="92">
        <f t="shared" si="5"/>
        <v>0</v>
      </c>
      <c r="F87" s="92">
        <f t="shared" si="5"/>
        <v>0</v>
      </c>
      <c r="G87" s="92">
        <f t="shared" si="5"/>
        <v>0</v>
      </c>
      <c r="H87" s="34"/>
      <c r="I87" s="34"/>
      <c r="J87" s="34"/>
      <c r="K87" s="34"/>
      <c r="L87" s="34"/>
      <c r="M87" s="34"/>
      <c r="N87" s="34"/>
      <c r="O87" s="34"/>
      <c r="P87" s="34"/>
    </row>
    <row r="88" spans="1:16" ht="13" x14ac:dyDescent="0.3">
      <c r="A88" s="34"/>
      <c r="B88" s="105">
        <f t="shared" si="6"/>
        <v>69</v>
      </c>
      <c r="C88" s="200" t="s">
        <v>187</v>
      </c>
      <c r="D88" s="110"/>
      <c r="E88" s="92">
        <f t="shared" si="5"/>
        <v>0</v>
      </c>
      <c r="F88" s="92">
        <f t="shared" si="5"/>
        <v>0</v>
      </c>
      <c r="G88" s="92">
        <f t="shared" si="5"/>
        <v>0</v>
      </c>
      <c r="H88" s="34"/>
      <c r="I88" s="34"/>
      <c r="J88" s="34"/>
      <c r="K88" s="34"/>
      <c r="L88" s="34"/>
      <c r="M88" s="34"/>
      <c r="N88" s="34"/>
      <c r="O88" s="34"/>
      <c r="P88" s="34"/>
    </row>
    <row r="89" spans="1:16" ht="13" x14ac:dyDescent="0.3">
      <c r="A89" s="34"/>
      <c r="B89" s="105">
        <f t="shared" si="6"/>
        <v>70</v>
      </c>
      <c r="C89" s="200" t="s">
        <v>188</v>
      </c>
      <c r="D89" s="110"/>
      <c r="E89" s="92">
        <f t="shared" si="5"/>
        <v>0</v>
      </c>
      <c r="F89" s="92">
        <f t="shared" si="5"/>
        <v>0</v>
      </c>
      <c r="G89" s="92">
        <f t="shared" si="5"/>
        <v>0</v>
      </c>
      <c r="H89" s="34"/>
      <c r="I89" s="34"/>
      <c r="J89" s="34"/>
      <c r="K89" s="34"/>
      <c r="L89" s="34"/>
      <c r="M89" s="34"/>
      <c r="N89" s="34"/>
      <c r="O89" s="34"/>
      <c r="P89" s="34"/>
    </row>
    <row r="90" spans="1:16" ht="13" x14ac:dyDescent="0.3">
      <c r="A90" s="34"/>
      <c r="B90" s="105">
        <f t="shared" si="6"/>
        <v>71</v>
      </c>
      <c r="C90" s="200" t="s">
        <v>189</v>
      </c>
      <c r="D90" s="110"/>
      <c r="E90" s="92">
        <f t="shared" si="5"/>
        <v>0</v>
      </c>
      <c r="F90" s="92">
        <f t="shared" si="5"/>
        <v>0</v>
      </c>
      <c r="G90" s="92">
        <f t="shared" si="5"/>
        <v>0</v>
      </c>
      <c r="H90" s="34"/>
      <c r="I90" s="34"/>
      <c r="J90" s="34"/>
      <c r="K90" s="34"/>
      <c r="L90" s="34"/>
      <c r="M90" s="34"/>
      <c r="N90" s="34"/>
      <c r="O90" s="34"/>
      <c r="P90" s="34"/>
    </row>
    <row r="91" spans="1:16" ht="13" x14ac:dyDescent="0.3">
      <c r="A91" s="34"/>
      <c r="B91" s="105">
        <f t="shared" si="6"/>
        <v>72</v>
      </c>
      <c r="C91" s="200" t="s">
        <v>190</v>
      </c>
      <c r="D91" s="110"/>
      <c r="E91" s="92">
        <f t="shared" si="5"/>
        <v>0</v>
      </c>
      <c r="F91" s="92">
        <f t="shared" si="5"/>
        <v>0</v>
      </c>
      <c r="G91" s="92">
        <f t="shared" si="5"/>
        <v>0</v>
      </c>
      <c r="H91" s="34"/>
      <c r="I91" s="34"/>
      <c r="J91" s="34"/>
      <c r="K91" s="34"/>
      <c r="L91" s="34"/>
      <c r="M91" s="34"/>
      <c r="N91" s="34"/>
      <c r="O91" s="34"/>
      <c r="P91" s="34"/>
    </row>
    <row r="92" spans="1:16" ht="13" x14ac:dyDescent="0.3">
      <c r="A92" s="34"/>
      <c r="B92" s="105">
        <f t="shared" si="6"/>
        <v>73</v>
      </c>
      <c r="C92" s="200" t="s">
        <v>191</v>
      </c>
      <c r="D92" s="110"/>
      <c r="E92" s="92">
        <f t="shared" si="5"/>
        <v>0</v>
      </c>
      <c r="F92" s="92">
        <f t="shared" si="5"/>
        <v>0</v>
      </c>
      <c r="G92" s="92">
        <f t="shared" si="5"/>
        <v>0</v>
      </c>
      <c r="H92" s="34"/>
      <c r="I92" s="34"/>
      <c r="J92" s="34"/>
      <c r="K92" s="34"/>
      <c r="L92" s="34"/>
      <c r="M92" s="34"/>
      <c r="N92" s="34"/>
      <c r="O92" s="34"/>
      <c r="P92" s="34"/>
    </row>
    <row r="93" spans="1:16" ht="13" x14ac:dyDescent="0.3">
      <c r="A93" s="34"/>
      <c r="B93" s="105">
        <f t="shared" si="6"/>
        <v>74</v>
      </c>
      <c r="C93" s="200" t="s">
        <v>192</v>
      </c>
      <c r="D93" s="110"/>
      <c r="E93" s="92">
        <f t="shared" si="5"/>
        <v>0</v>
      </c>
      <c r="F93" s="92">
        <f t="shared" si="5"/>
        <v>0</v>
      </c>
      <c r="G93" s="92">
        <f t="shared" si="5"/>
        <v>0</v>
      </c>
      <c r="H93" s="34"/>
      <c r="I93" s="34"/>
      <c r="J93" s="34"/>
      <c r="K93" s="34"/>
      <c r="L93" s="34"/>
      <c r="M93" s="34"/>
      <c r="N93" s="34"/>
      <c r="O93" s="34"/>
      <c r="P93" s="34"/>
    </row>
    <row r="94" spans="1:16" ht="13" x14ac:dyDescent="0.3">
      <c r="A94" s="34"/>
      <c r="B94" s="105">
        <f t="shared" si="6"/>
        <v>75</v>
      </c>
      <c r="C94" s="200" t="s">
        <v>193</v>
      </c>
      <c r="D94" s="110"/>
      <c r="E94" s="92">
        <f t="shared" si="5"/>
        <v>0</v>
      </c>
      <c r="F94" s="92">
        <f t="shared" si="5"/>
        <v>0</v>
      </c>
      <c r="G94" s="92">
        <f t="shared" si="5"/>
        <v>0</v>
      </c>
      <c r="H94" s="34"/>
      <c r="I94" s="34"/>
      <c r="J94" s="34"/>
      <c r="K94" s="34"/>
      <c r="L94" s="34"/>
      <c r="M94" s="34"/>
      <c r="N94" s="34"/>
      <c r="O94" s="34"/>
      <c r="P94" s="34"/>
    </row>
    <row r="95" spans="1:16" ht="13" x14ac:dyDescent="0.3">
      <c r="A95" s="34"/>
      <c r="B95" s="105">
        <f t="shared" si="6"/>
        <v>76</v>
      </c>
      <c r="C95" s="200" t="s">
        <v>194</v>
      </c>
      <c r="D95" s="110"/>
      <c r="E95" s="92">
        <f t="shared" si="5"/>
        <v>0</v>
      </c>
      <c r="F95" s="92">
        <f t="shared" si="5"/>
        <v>0</v>
      </c>
      <c r="G95" s="92">
        <f t="shared" si="5"/>
        <v>0</v>
      </c>
      <c r="H95" s="34"/>
      <c r="I95" s="34"/>
      <c r="J95" s="34"/>
      <c r="K95" s="34"/>
      <c r="L95" s="34"/>
      <c r="M95" s="34"/>
      <c r="N95" s="34"/>
      <c r="O95" s="34"/>
      <c r="P95" s="34"/>
    </row>
    <row r="96" spans="1:16" ht="13" x14ac:dyDescent="0.3">
      <c r="A96" s="34"/>
      <c r="B96" s="105">
        <f t="shared" si="6"/>
        <v>77</v>
      </c>
      <c r="C96" s="200" t="s">
        <v>195</v>
      </c>
      <c r="D96" s="110"/>
      <c r="E96" s="92">
        <f t="shared" si="5"/>
        <v>0</v>
      </c>
      <c r="F96" s="92">
        <f t="shared" si="5"/>
        <v>0</v>
      </c>
      <c r="G96" s="92">
        <f t="shared" si="5"/>
        <v>0</v>
      </c>
      <c r="H96" s="34"/>
      <c r="I96" s="34"/>
      <c r="J96" s="34"/>
      <c r="K96" s="34"/>
      <c r="L96" s="34"/>
      <c r="M96" s="34"/>
      <c r="N96" s="34"/>
      <c r="O96" s="34"/>
      <c r="P96" s="34"/>
    </row>
    <row r="97" spans="1:16" ht="13" x14ac:dyDescent="0.3">
      <c r="A97" s="34"/>
      <c r="B97" s="105">
        <f t="shared" si="6"/>
        <v>78</v>
      </c>
      <c r="C97" s="200" t="s">
        <v>196</v>
      </c>
      <c r="D97" s="110"/>
      <c r="E97" s="92">
        <f t="shared" si="5"/>
        <v>0</v>
      </c>
      <c r="F97" s="92">
        <f t="shared" si="5"/>
        <v>0</v>
      </c>
      <c r="G97" s="92">
        <f t="shared" si="5"/>
        <v>0</v>
      </c>
      <c r="H97" s="34"/>
      <c r="I97" s="34"/>
      <c r="J97" s="34"/>
      <c r="K97" s="34"/>
      <c r="L97" s="34"/>
      <c r="M97" s="34"/>
      <c r="N97" s="34"/>
      <c r="O97" s="34"/>
      <c r="P97" s="34"/>
    </row>
    <row r="98" spans="1:16" ht="13" x14ac:dyDescent="0.3">
      <c r="A98" s="34"/>
      <c r="B98" s="105">
        <f t="shared" si="6"/>
        <v>79</v>
      </c>
      <c r="C98" s="200" t="s">
        <v>197</v>
      </c>
      <c r="D98" s="110"/>
      <c r="E98" s="92">
        <f t="shared" si="5"/>
        <v>0</v>
      </c>
      <c r="F98" s="92">
        <f t="shared" si="5"/>
        <v>0</v>
      </c>
      <c r="G98" s="92">
        <f t="shared" si="5"/>
        <v>0</v>
      </c>
      <c r="H98" s="34"/>
      <c r="I98" s="34"/>
      <c r="J98" s="34"/>
      <c r="K98" s="34"/>
      <c r="L98" s="34"/>
      <c r="M98" s="34"/>
      <c r="N98" s="34"/>
      <c r="O98" s="34"/>
      <c r="P98" s="34"/>
    </row>
    <row r="99" spans="1:16" ht="13" x14ac:dyDescent="0.3">
      <c r="A99" s="34"/>
      <c r="B99" s="105">
        <f t="shared" si="6"/>
        <v>80</v>
      </c>
      <c r="C99" s="200" t="s">
        <v>198</v>
      </c>
      <c r="D99" s="110"/>
      <c r="E99" s="92">
        <f t="shared" si="5"/>
        <v>0</v>
      </c>
      <c r="F99" s="92">
        <f t="shared" si="5"/>
        <v>0</v>
      </c>
      <c r="G99" s="92">
        <f t="shared" si="5"/>
        <v>0</v>
      </c>
      <c r="H99" s="34"/>
      <c r="I99" s="34"/>
      <c r="J99" s="34"/>
      <c r="K99" s="34"/>
      <c r="L99" s="34"/>
      <c r="M99" s="34"/>
      <c r="N99" s="34"/>
      <c r="O99" s="34"/>
      <c r="P99" s="34"/>
    </row>
    <row r="100" spans="1:16" ht="13" x14ac:dyDescent="0.3">
      <c r="A100" s="34"/>
      <c r="B100" s="105">
        <f t="shared" si="6"/>
        <v>81</v>
      </c>
      <c r="C100" s="200" t="s">
        <v>199</v>
      </c>
      <c r="D100" s="110"/>
      <c r="E100" s="92">
        <f t="shared" si="5"/>
        <v>0</v>
      </c>
      <c r="F100" s="92">
        <f t="shared" si="5"/>
        <v>0</v>
      </c>
      <c r="G100" s="92">
        <f t="shared" si="5"/>
        <v>0</v>
      </c>
      <c r="H100" s="34"/>
      <c r="I100" s="34"/>
      <c r="J100" s="34"/>
      <c r="K100" s="34"/>
      <c r="L100" s="34"/>
      <c r="M100" s="34"/>
      <c r="N100" s="34"/>
      <c r="O100" s="34"/>
      <c r="P100" s="34"/>
    </row>
    <row r="101" spans="1:16" ht="13" x14ac:dyDescent="0.3">
      <c r="A101" s="34"/>
      <c r="B101" s="105">
        <f t="shared" si="6"/>
        <v>82</v>
      </c>
      <c r="C101" s="200" t="s">
        <v>200</v>
      </c>
      <c r="D101" s="110"/>
      <c r="E101" s="92">
        <f t="shared" si="5"/>
        <v>0</v>
      </c>
      <c r="F101" s="92">
        <f t="shared" si="5"/>
        <v>0</v>
      </c>
      <c r="G101" s="92">
        <f t="shared" si="5"/>
        <v>0</v>
      </c>
      <c r="H101" s="34"/>
      <c r="I101" s="34"/>
      <c r="J101" s="34"/>
      <c r="K101" s="34"/>
      <c r="L101" s="34"/>
      <c r="M101" s="34"/>
      <c r="N101" s="34"/>
      <c r="O101" s="34"/>
      <c r="P101" s="34"/>
    </row>
    <row r="102" spans="1:16" ht="13" x14ac:dyDescent="0.3">
      <c r="A102" s="34"/>
      <c r="B102" s="105">
        <f t="shared" si="6"/>
        <v>83</v>
      </c>
      <c r="C102" s="200" t="s">
        <v>201</v>
      </c>
      <c r="D102" s="110"/>
      <c r="E102" s="92">
        <f t="shared" si="5"/>
        <v>0</v>
      </c>
      <c r="F102" s="92">
        <f t="shared" si="5"/>
        <v>0</v>
      </c>
      <c r="G102" s="92">
        <f t="shared" si="5"/>
        <v>0</v>
      </c>
      <c r="H102" s="34"/>
      <c r="I102" s="34"/>
      <c r="J102" s="34"/>
      <c r="K102" s="34"/>
      <c r="L102" s="34"/>
      <c r="M102" s="34"/>
      <c r="N102" s="34"/>
      <c r="O102" s="34"/>
      <c r="P102" s="34"/>
    </row>
    <row r="103" spans="1:16" ht="13" x14ac:dyDescent="0.3">
      <c r="A103" s="34"/>
      <c r="B103" s="105">
        <f t="shared" si="6"/>
        <v>84</v>
      </c>
      <c r="C103" s="200" t="s">
        <v>202</v>
      </c>
      <c r="D103" s="110"/>
      <c r="E103" s="92">
        <f t="shared" si="5"/>
        <v>0</v>
      </c>
      <c r="F103" s="92">
        <f t="shared" si="5"/>
        <v>0</v>
      </c>
      <c r="G103" s="92">
        <f t="shared" si="5"/>
        <v>0</v>
      </c>
      <c r="H103" s="34"/>
      <c r="I103" s="34"/>
      <c r="J103" s="34"/>
      <c r="K103" s="34"/>
      <c r="L103" s="34"/>
      <c r="M103" s="34"/>
      <c r="N103" s="34"/>
      <c r="O103" s="34"/>
      <c r="P103" s="34"/>
    </row>
    <row r="104" spans="1:16" ht="13" x14ac:dyDescent="0.3">
      <c r="A104" s="34"/>
      <c r="B104" s="105">
        <f t="shared" si="6"/>
        <v>85</v>
      </c>
      <c r="C104" s="200" t="s">
        <v>203</v>
      </c>
      <c r="D104" s="110"/>
      <c r="E104" s="92">
        <f t="shared" si="5"/>
        <v>0</v>
      </c>
      <c r="F104" s="92">
        <f t="shared" si="5"/>
        <v>0</v>
      </c>
      <c r="G104" s="92">
        <f t="shared" si="5"/>
        <v>0</v>
      </c>
      <c r="H104" s="34"/>
      <c r="I104" s="34"/>
      <c r="J104" s="34"/>
      <c r="K104" s="34"/>
      <c r="L104" s="34"/>
      <c r="M104" s="34"/>
      <c r="N104" s="34"/>
      <c r="O104" s="34"/>
      <c r="P104" s="34"/>
    </row>
    <row r="105" spans="1:16" ht="13" x14ac:dyDescent="0.3">
      <c r="A105" s="34"/>
      <c r="B105" s="105">
        <f t="shared" si="6"/>
        <v>86</v>
      </c>
      <c r="C105" s="200" t="s">
        <v>204</v>
      </c>
      <c r="D105" s="110"/>
      <c r="E105" s="92">
        <f t="shared" si="5"/>
        <v>0</v>
      </c>
      <c r="F105" s="92">
        <f t="shared" si="5"/>
        <v>0</v>
      </c>
      <c r="G105" s="92">
        <f t="shared" si="5"/>
        <v>0</v>
      </c>
      <c r="H105" s="34"/>
      <c r="I105" s="34"/>
      <c r="J105" s="34"/>
      <c r="K105" s="34"/>
      <c r="L105" s="34"/>
      <c r="M105" s="34"/>
      <c r="N105" s="34"/>
      <c r="O105" s="34"/>
      <c r="P105" s="34"/>
    </row>
    <row r="106" spans="1:16" ht="13" x14ac:dyDescent="0.3">
      <c r="A106" s="34"/>
      <c r="B106" s="105">
        <f t="shared" si="6"/>
        <v>87</v>
      </c>
      <c r="C106" s="200" t="s">
        <v>205</v>
      </c>
      <c r="D106" s="110"/>
      <c r="E106" s="92">
        <f t="shared" si="5"/>
        <v>0</v>
      </c>
      <c r="F106" s="92">
        <f t="shared" si="5"/>
        <v>0</v>
      </c>
      <c r="G106" s="92">
        <f t="shared" si="5"/>
        <v>0</v>
      </c>
      <c r="H106" s="34"/>
      <c r="I106" s="34"/>
      <c r="J106" s="34"/>
      <c r="K106" s="34"/>
      <c r="L106" s="34"/>
      <c r="M106" s="34"/>
      <c r="N106" s="34"/>
      <c r="O106" s="34"/>
      <c r="P106" s="34"/>
    </row>
    <row r="107" spans="1:16" ht="13" x14ac:dyDescent="0.3">
      <c r="A107" s="34"/>
      <c r="B107" s="105">
        <f t="shared" si="6"/>
        <v>88</v>
      </c>
      <c r="C107" s="200" t="s">
        <v>206</v>
      </c>
      <c r="D107" s="110"/>
      <c r="E107" s="92">
        <f t="shared" si="5"/>
        <v>0</v>
      </c>
      <c r="F107" s="92">
        <f t="shared" si="5"/>
        <v>0</v>
      </c>
      <c r="G107" s="92">
        <f t="shared" si="5"/>
        <v>0</v>
      </c>
      <c r="H107" s="34"/>
      <c r="I107" s="34"/>
      <c r="J107" s="34"/>
      <c r="K107" s="34"/>
      <c r="L107" s="34"/>
      <c r="M107" s="34"/>
      <c r="N107" s="34"/>
      <c r="O107" s="34"/>
      <c r="P107" s="34"/>
    </row>
    <row r="108" spans="1:16" ht="13" x14ac:dyDescent="0.3">
      <c r="A108" s="34"/>
      <c r="B108" s="105">
        <f t="shared" si="6"/>
        <v>89</v>
      </c>
      <c r="C108" s="200" t="s">
        <v>207</v>
      </c>
      <c r="D108" s="110"/>
      <c r="E108" s="92">
        <f t="shared" si="5"/>
        <v>0</v>
      </c>
      <c r="F108" s="92">
        <f t="shared" si="5"/>
        <v>0</v>
      </c>
      <c r="G108" s="92">
        <f t="shared" si="5"/>
        <v>0</v>
      </c>
      <c r="H108" s="34"/>
      <c r="I108" s="34"/>
      <c r="J108" s="34"/>
      <c r="K108" s="34"/>
      <c r="L108" s="34"/>
      <c r="M108" s="34"/>
      <c r="N108" s="34"/>
      <c r="O108" s="34"/>
      <c r="P108" s="34"/>
    </row>
    <row r="109" spans="1:16" ht="13" x14ac:dyDescent="0.3">
      <c r="A109" s="34"/>
      <c r="B109" s="105">
        <f t="shared" si="6"/>
        <v>90</v>
      </c>
      <c r="C109" s="200" t="s">
        <v>208</v>
      </c>
      <c r="D109" s="110"/>
      <c r="E109" s="92">
        <f t="shared" si="5"/>
        <v>0</v>
      </c>
      <c r="F109" s="92">
        <f t="shared" si="5"/>
        <v>0</v>
      </c>
      <c r="G109" s="92">
        <f t="shared" si="5"/>
        <v>0</v>
      </c>
      <c r="H109" s="34"/>
      <c r="I109" s="34"/>
      <c r="J109" s="34"/>
      <c r="K109" s="34"/>
      <c r="L109" s="34"/>
      <c r="M109" s="34"/>
      <c r="N109" s="34"/>
      <c r="O109" s="34"/>
      <c r="P109" s="34"/>
    </row>
    <row r="110" spans="1:16" ht="13" x14ac:dyDescent="0.3">
      <c r="A110" s="34"/>
      <c r="B110" s="105">
        <f t="shared" si="6"/>
        <v>91</v>
      </c>
      <c r="C110" s="200" t="s">
        <v>209</v>
      </c>
      <c r="D110" s="110"/>
      <c r="E110" s="92">
        <f t="shared" si="5"/>
        <v>0</v>
      </c>
      <c r="F110" s="92">
        <f t="shared" si="5"/>
        <v>0</v>
      </c>
      <c r="G110" s="92">
        <f t="shared" si="5"/>
        <v>0</v>
      </c>
      <c r="H110" s="34"/>
      <c r="I110" s="34"/>
      <c r="J110" s="34"/>
      <c r="K110" s="34"/>
      <c r="L110" s="34"/>
      <c r="M110" s="34"/>
      <c r="N110" s="34"/>
      <c r="O110" s="34"/>
      <c r="P110" s="34"/>
    </row>
    <row r="111" spans="1:16" ht="13" x14ac:dyDescent="0.3">
      <c r="A111" s="34"/>
      <c r="B111" s="105">
        <f t="shared" si="6"/>
        <v>92</v>
      </c>
      <c r="C111" s="200" t="s">
        <v>210</v>
      </c>
      <c r="D111" s="110"/>
      <c r="E111" s="205">
        <f t="shared" si="5"/>
        <v>0</v>
      </c>
      <c r="F111" s="205">
        <f t="shared" si="5"/>
        <v>0</v>
      </c>
      <c r="G111" s="205">
        <f t="shared" si="5"/>
        <v>0</v>
      </c>
      <c r="H111" s="34"/>
      <c r="I111" s="34"/>
      <c r="J111" s="34"/>
      <c r="K111" s="34"/>
      <c r="L111" s="34"/>
      <c r="M111" s="34"/>
      <c r="N111" s="34"/>
      <c r="O111" s="34"/>
      <c r="P111" s="34"/>
    </row>
    <row r="112" spans="1:16" s="108" customFormat="1" ht="13" x14ac:dyDescent="0.3">
      <c r="A112" s="26"/>
      <c r="B112" s="105">
        <f t="shared" si="6"/>
        <v>93</v>
      </c>
      <c r="C112" s="242" t="s">
        <v>21</v>
      </c>
      <c r="D112" s="242"/>
      <c r="E112" s="109">
        <f>SUM(E82:E111)</f>
        <v>0</v>
      </c>
      <c r="F112" s="109">
        <f>SUM(F82:F111)</f>
        <v>0</v>
      </c>
      <c r="G112" s="109">
        <f>SUM(G82:G111)</f>
        <v>0</v>
      </c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 ht="13" x14ac:dyDescent="0.3">
      <c r="A113" s="34"/>
      <c r="B113" s="105"/>
      <c r="C113" s="107"/>
      <c r="D113" s="106"/>
      <c r="E113" s="106"/>
      <c r="F113" s="106"/>
      <c r="G113" s="106"/>
      <c r="H113" s="34"/>
      <c r="I113" s="34"/>
      <c r="J113" s="34"/>
      <c r="K113" s="34"/>
      <c r="L113" s="34"/>
      <c r="M113" s="34"/>
      <c r="N113" s="34"/>
      <c r="O113" s="34"/>
      <c r="P113" s="34"/>
    </row>
    <row r="114" spans="1:16" ht="13" x14ac:dyDescent="0.3">
      <c r="A114" s="34"/>
      <c r="B114" s="105"/>
      <c r="C114" s="34" t="s">
        <v>22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</row>
    <row r="115" spans="1:16" s="97" customFormat="1" ht="13" x14ac:dyDescent="0.3">
      <c r="A115" s="99"/>
      <c r="B115" s="100"/>
      <c r="C115" s="34" t="s">
        <v>23</v>
      </c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</row>
    <row r="116" spans="1:16" s="97" customFormat="1" ht="13" x14ac:dyDescent="0.3">
      <c r="A116" s="99"/>
      <c r="B116" s="100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</row>
    <row r="117" spans="1:16" s="97" customFormat="1" ht="13" x14ac:dyDescent="0.3">
      <c r="A117" s="104"/>
      <c r="B117" s="103"/>
      <c r="C117" s="102"/>
      <c r="D117" s="101"/>
      <c r="E117" s="101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</row>
    <row r="118" spans="1:16" s="97" customFormat="1" ht="13" x14ac:dyDescent="0.3">
      <c r="A118" s="99"/>
      <c r="B118" s="100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</row>
    <row r="119" spans="1:16" s="97" customFormat="1" ht="13" x14ac:dyDescent="0.3">
      <c r="A119" s="99"/>
      <c r="B119" s="100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</row>
    <row r="120" spans="1:16" s="97" customFormat="1" ht="13" x14ac:dyDescent="0.3">
      <c r="A120" s="99"/>
      <c r="B120" s="100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</row>
    <row r="121" spans="1:16" s="97" customFormat="1" ht="13" x14ac:dyDescent="0.3">
      <c r="A121" s="99"/>
      <c r="B121" s="100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</row>
    <row r="122" spans="1:16" s="97" customFormat="1" ht="13" x14ac:dyDescent="0.3">
      <c r="A122" s="99"/>
      <c r="B122" s="100"/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</row>
    <row r="123" spans="1:16" s="97" customFormat="1" ht="13" x14ac:dyDescent="0.3">
      <c r="A123" s="99"/>
      <c r="B123" s="100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</row>
    <row r="124" spans="1:16" s="97" customFormat="1" ht="13" x14ac:dyDescent="0.3">
      <c r="A124" s="99"/>
      <c r="B124" s="100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</row>
    <row r="125" spans="1:16" s="97" customFormat="1" ht="13" x14ac:dyDescent="0.3">
      <c r="A125" s="99"/>
      <c r="B125" s="100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</row>
    <row r="126" spans="1:16" s="97" customFormat="1" ht="13" x14ac:dyDescent="0.3">
      <c r="A126" s="99"/>
      <c r="B126" s="100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</row>
    <row r="127" spans="1:16" s="97" customFormat="1" ht="13" x14ac:dyDescent="0.3">
      <c r="A127" s="99"/>
      <c r="B127" s="100"/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</row>
    <row r="128" spans="1:16" s="97" customFormat="1" ht="13" x14ac:dyDescent="0.3">
      <c r="A128" s="99"/>
      <c r="B128" s="100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</row>
    <row r="129" spans="1:16" s="97" customFormat="1" ht="13" x14ac:dyDescent="0.3">
      <c r="A129" s="99"/>
      <c r="B129" s="100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</row>
    <row r="130" spans="1:16" s="97" customFormat="1" ht="13" x14ac:dyDescent="0.3">
      <c r="A130" s="99"/>
      <c r="B130" s="100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</row>
    <row r="131" spans="1:16" s="97" customFormat="1" x14ac:dyDescent="0.25">
      <c r="B131" s="98"/>
    </row>
    <row r="132" spans="1:16" s="97" customFormat="1" x14ac:dyDescent="0.25">
      <c r="B132" s="98"/>
    </row>
    <row r="133" spans="1:16" s="97" customFormat="1" x14ac:dyDescent="0.25">
      <c r="B133" s="98"/>
    </row>
    <row r="134" spans="1:16" s="97" customFormat="1" x14ac:dyDescent="0.25">
      <c r="B134" s="98"/>
    </row>
    <row r="135" spans="1:16" s="97" customFormat="1" x14ac:dyDescent="0.25">
      <c r="B135" s="98"/>
    </row>
    <row r="136" spans="1:16" s="97" customFormat="1" x14ac:dyDescent="0.25">
      <c r="B136" s="98"/>
    </row>
    <row r="137" spans="1:16" s="97" customFormat="1" x14ac:dyDescent="0.25">
      <c r="B137" s="98"/>
    </row>
    <row r="138" spans="1:16" s="97" customFormat="1" x14ac:dyDescent="0.25">
      <c r="B138" s="98"/>
    </row>
    <row r="139" spans="1:16" s="97" customFormat="1" x14ac:dyDescent="0.25">
      <c r="B139" s="98"/>
    </row>
    <row r="140" spans="1:16" s="97" customFormat="1" x14ac:dyDescent="0.25">
      <c r="B140" s="98"/>
    </row>
    <row r="141" spans="1:16" s="97" customFormat="1" x14ac:dyDescent="0.25">
      <c r="B141" s="98"/>
    </row>
    <row r="142" spans="1:16" s="97" customFormat="1" x14ac:dyDescent="0.25">
      <c r="B142" s="98"/>
    </row>
    <row r="143" spans="1:16" s="97" customFormat="1" x14ac:dyDescent="0.25">
      <c r="B143" s="98"/>
    </row>
    <row r="144" spans="1:16" s="97" customFormat="1" x14ac:dyDescent="0.25">
      <c r="B144" s="98"/>
    </row>
    <row r="145" spans="2:2" s="97" customFormat="1" x14ac:dyDescent="0.25">
      <c r="B145" s="98"/>
    </row>
    <row r="146" spans="2:2" s="97" customFormat="1" x14ac:dyDescent="0.25">
      <c r="B146" s="98"/>
    </row>
    <row r="147" spans="2:2" s="97" customFormat="1" x14ac:dyDescent="0.25">
      <c r="B147" s="98"/>
    </row>
    <row r="148" spans="2:2" s="97" customFormat="1" x14ac:dyDescent="0.25">
      <c r="B148" s="98"/>
    </row>
    <row r="149" spans="2:2" s="97" customFormat="1" x14ac:dyDescent="0.25">
      <c r="B149" s="98"/>
    </row>
    <row r="150" spans="2:2" s="97" customFormat="1" x14ac:dyDescent="0.25">
      <c r="B150" s="98"/>
    </row>
    <row r="151" spans="2:2" s="97" customFormat="1" x14ac:dyDescent="0.25">
      <c r="B151" s="98"/>
    </row>
    <row r="152" spans="2:2" s="97" customFormat="1" x14ac:dyDescent="0.25">
      <c r="B152" s="98"/>
    </row>
    <row r="153" spans="2:2" s="97" customFormat="1" x14ac:dyDescent="0.25">
      <c r="B153" s="98"/>
    </row>
    <row r="154" spans="2:2" s="97" customFormat="1" x14ac:dyDescent="0.25">
      <c r="B154" s="98"/>
    </row>
    <row r="155" spans="2:2" s="97" customFormat="1" x14ac:dyDescent="0.25">
      <c r="B155" s="98"/>
    </row>
    <row r="156" spans="2:2" s="97" customFormat="1" x14ac:dyDescent="0.25">
      <c r="B156" s="98"/>
    </row>
    <row r="157" spans="2:2" s="97" customFormat="1" x14ac:dyDescent="0.25">
      <c r="B157" s="98"/>
    </row>
    <row r="158" spans="2:2" s="97" customFormat="1" x14ac:dyDescent="0.25">
      <c r="B158" s="98"/>
    </row>
    <row r="159" spans="2:2" s="97" customFormat="1" x14ac:dyDescent="0.25">
      <c r="B159" s="98"/>
    </row>
    <row r="160" spans="2:2" s="97" customFormat="1" x14ac:dyDescent="0.25">
      <c r="B160" s="98"/>
    </row>
    <row r="161" spans="2:2" s="97" customFormat="1" x14ac:dyDescent="0.25">
      <c r="B161" s="98"/>
    </row>
    <row r="162" spans="2:2" s="97" customFormat="1" x14ac:dyDescent="0.25">
      <c r="B162" s="98"/>
    </row>
    <row r="163" spans="2:2" s="97" customFormat="1" x14ac:dyDescent="0.25">
      <c r="B163" s="98"/>
    </row>
    <row r="164" spans="2:2" s="97" customFormat="1" x14ac:dyDescent="0.25">
      <c r="B164" s="98"/>
    </row>
    <row r="165" spans="2:2" s="97" customFormat="1" x14ac:dyDescent="0.25">
      <c r="B165" s="98"/>
    </row>
    <row r="166" spans="2:2" s="97" customFormat="1" x14ac:dyDescent="0.25">
      <c r="B166" s="98"/>
    </row>
    <row r="167" spans="2:2" s="97" customFormat="1" x14ac:dyDescent="0.25">
      <c r="B167" s="98"/>
    </row>
    <row r="168" spans="2:2" s="97" customFormat="1" x14ac:dyDescent="0.25">
      <c r="B168" s="98"/>
    </row>
    <row r="169" spans="2:2" s="97" customFormat="1" x14ac:dyDescent="0.25">
      <c r="B169" s="98"/>
    </row>
    <row r="170" spans="2:2" s="97" customFormat="1" x14ac:dyDescent="0.25">
      <c r="B170" s="98"/>
    </row>
    <row r="171" spans="2:2" s="97" customFormat="1" x14ac:dyDescent="0.25">
      <c r="B171" s="98"/>
    </row>
    <row r="172" spans="2:2" s="97" customFormat="1" x14ac:dyDescent="0.25">
      <c r="B172" s="98"/>
    </row>
    <row r="173" spans="2:2" s="97" customFormat="1" x14ac:dyDescent="0.25">
      <c r="B173" s="98"/>
    </row>
    <row r="174" spans="2:2" s="97" customFormat="1" x14ac:dyDescent="0.25">
      <c r="B174" s="98"/>
    </row>
    <row r="175" spans="2:2" s="97" customFormat="1" x14ac:dyDescent="0.25">
      <c r="B175" s="98"/>
    </row>
    <row r="176" spans="2:2" s="97" customFormat="1" x14ac:dyDescent="0.25">
      <c r="B176" s="98"/>
    </row>
    <row r="177" spans="2:2" s="97" customFormat="1" x14ac:dyDescent="0.25">
      <c r="B177" s="98"/>
    </row>
    <row r="178" spans="2:2" s="97" customFormat="1" x14ac:dyDescent="0.25">
      <c r="B178" s="98"/>
    </row>
    <row r="179" spans="2:2" s="97" customFormat="1" x14ac:dyDescent="0.25">
      <c r="B179" s="98"/>
    </row>
    <row r="180" spans="2:2" s="97" customFormat="1" x14ac:dyDescent="0.25">
      <c r="B180" s="98"/>
    </row>
    <row r="181" spans="2:2" s="97" customFormat="1" x14ac:dyDescent="0.25">
      <c r="B181" s="98"/>
    </row>
    <row r="182" spans="2:2" s="97" customFormat="1" x14ac:dyDescent="0.25">
      <c r="B182" s="98"/>
    </row>
    <row r="183" spans="2:2" s="97" customFormat="1" x14ac:dyDescent="0.25">
      <c r="B183" s="98"/>
    </row>
    <row r="184" spans="2:2" s="97" customFormat="1" x14ac:dyDescent="0.25">
      <c r="B184" s="98"/>
    </row>
    <row r="185" spans="2:2" s="97" customFormat="1" x14ac:dyDescent="0.25">
      <c r="B185" s="98"/>
    </row>
    <row r="186" spans="2:2" s="97" customFormat="1" x14ac:dyDescent="0.25">
      <c r="B186" s="98"/>
    </row>
    <row r="187" spans="2:2" s="97" customFormat="1" x14ac:dyDescent="0.25">
      <c r="B187" s="98"/>
    </row>
    <row r="188" spans="2:2" s="97" customFormat="1" x14ac:dyDescent="0.25">
      <c r="B188" s="98"/>
    </row>
    <row r="189" spans="2:2" s="97" customFormat="1" x14ac:dyDescent="0.25">
      <c r="B189" s="98"/>
    </row>
    <row r="190" spans="2:2" s="97" customFormat="1" x14ac:dyDescent="0.25">
      <c r="B190" s="98"/>
    </row>
    <row r="191" spans="2:2" s="97" customFormat="1" x14ac:dyDescent="0.25">
      <c r="B191" s="98"/>
    </row>
    <row r="192" spans="2:2" s="97" customFormat="1" x14ac:dyDescent="0.25">
      <c r="B192" s="98"/>
    </row>
    <row r="193" spans="2:2" s="97" customFormat="1" x14ac:dyDescent="0.25">
      <c r="B193" s="98"/>
    </row>
    <row r="194" spans="2:2" s="97" customFormat="1" x14ac:dyDescent="0.25">
      <c r="B194" s="98"/>
    </row>
    <row r="195" spans="2:2" s="97" customFormat="1" x14ac:dyDescent="0.25">
      <c r="B195" s="98"/>
    </row>
    <row r="196" spans="2:2" s="97" customFormat="1" x14ac:dyDescent="0.25">
      <c r="B196" s="98"/>
    </row>
    <row r="197" spans="2:2" s="97" customFormat="1" x14ac:dyDescent="0.25">
      <c r="B197" s="98"/>
    </row>
    <row r="198" spans="2:2" s="97" customFormat="1" x14ac:dyDescent="0.25">
      <c r="B198" s="98"/>
    </row>
    <row r="199" spans="2:2" s="97" customFormat="1" x14ac:dyDescent="0.25">
      <c r="B199" s="98"/>
    </row>
    <row r="200" spans="2:2" s="97" customFormat="1" x14ac:dyDescent="0.25">
      <c r="B200" s="98"/>
    </row>
    <row r="201" spans="2:2" s="97" customFormat="1" x14ac:dyDescent="0.25">
      <c r="B201" s="98"/>
    </row>
    <row r="202" spans="2:2" s="97" customFormat="1" x14ac:dyDescent="0.25">
      <c r="B202" s="98"/>
    </row>
    <row r="203" spans="2:2" s="97" customFormat="1" x14ac:dyDescent="0.25">
      <c r="B203" s="98"/>
    </row>
    <row r="204" spans="2:2" s="97" customFormat="1" x14ac:dyDescent="0.25">
      <c r="B204" s="98"/>
    </row>
    <row r="205" spans="2:2" s="97" customFormat="1" x14ac:dyDescent="0.25">
      <c r="B205" s="98"/>
    </row>
    <row r="206" spans="2:2" s="97" customFormat="1" x14ac:dyDescent="0.25">
      <c r="B206" s="98"/>
    </row>
  </sheetData>
  <sheetProtection algorithmName="SHA-512" hashValue="vtDMmLx5Kk4jY+jJZopB6Mx6wMQtuZAi6LYjT+TZmOvhLIm1aweetrVoCveAAq8qeHllN1vVgNJoOWNiKC56lw==" saltValue="vaCTzEAkJdBTQa1A1vOyFQ==" spinCount="100000" sheet="1" insertRows="0"/>
  <mergeCells count="38">
    <mergeCell ref="C40:D40"/>
    <mergeCell ref="C41:D41"/>
    <mergeCell ref="C42:D42"/>
    <mergeCell ref="C43:D43"/>
    <mergeCell ref="C44:D44"/>
    <mergeCell ref="A1:G1"/>
    <mergeCell ref="A3:F3"/>
    <mergeCell ref="C16:D16"/>
    <mergeCell ref="C17:D17"/>
    <mergeCell ref="C18:D18"/>
    <mergeCell ref="C81:D81"/>
    <mergeCell ref="C112:D112"/>
    <mergeCell ref="C12:D12"/>
    <mergeCell ref="C13:D13"/>
    <mergeCell ref="C15:D15"/>
    <mergeCell ref="C49:D49"/>
    <mergeCell ref="C19:D19"/>
    <mergeCell ref="C20:D20"/>
    <mergeCell ref="C21:D21"/>
    <mergeCell ref="C22:D22"/>
    <mergeCell ref="C45:D45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8:D38"/>
    <mergeCell ref="C39:D39"/>
    <mergeCell ref="C33:D33"/>
    <mergeCell ref="C34:D34"/>
    <mergeCell ref="C35:D35"/>
    <mergeCell ref="C36:D36"/>
    <mergeCell ref="C37:D37"/>
  </mergeCells>
  <printOptions horizontalCentered="1"/>
  <pageMargins left="0.53" right="0.56999999999999995" top="0.93" bottom="0.82" header="0.51" footer="0.46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P20"/>
  <sheetViews>
    <sheetView zoomScale="90" zoomScaleNormal="90" workbookViewId="0">
      <selection activeCell="B3" sqref="B3"/>
    </sheetView>
  </sheetViews>
  <sheetFormatPr defaultRowHeight="15.5" x14ac:dyDescent="0.35"/>
  <cols>
    <col min="1" max="1" width="12.3046875" bestFit="1" customWidth="1"/>
    <col min="2" max="2" width="12.4609375" customWidth="1"/>
    <col min="3" max="3" width="13.53515625" customWidth="1"/>
    <col min="4" max="4" width="11" customWidth="1"/>
    <col min="5" max="5" width="12.3046875" bestFit="1" customWidth="1"/>
    <col min="6" max="6" width="6" bestFit="1" customWidth="1"/>
    <col min="7" max="7" width="6.84375" bestFit="1" customWidth="1"/>
    <col min="9" max="9" width="11.53515625" style="209" customWidth="1"/>
  </cols>
  <sheetData>
    <row r="1" spans="1:15" x14ac:dyDescent="0.35">
      <c r="A1" s="221"/>
      <c r="B1" s="221">
        <v>2024</v>
      </c>
      <c r="C1" s="221"/>
      <c r="D1" s="221"/>
      <c r="E1" s="198"/>
      <c r="F1" s="198"/>
      <c r="G1" s="198"/>
      <c r="J1" s="247" t="s">
        <v>211</v>
      </c>
      <c r="K1" s="247"/>
    </row>
    <row r="2" spans="1:15" x14ac:dyDescent="0.35">
      <c r="A2" s="198" t="s">
        <v>67</v>
      </c>
      <c r="B2" s="198" t="s">
        <v>48</v>
      </c>
      <c r="C2" s="198" t="s">
        <v>49</v>
      </c>
      <c r="D2" s="198" t="s">
        <v>50</v>
      </c>
      <c r="E2" s="198" t="s">
        <v>71</v>
      </c>
      <c r="F2" s="198"/>
      <c r="G2" s="198"/>
      <c r="H2" s="209"/>
      <c r="I2" s="212">
        <v>2018</v>
      </c>
      <c r="J2" s="212">
        <v>2020</v>
      </c>
      <c r="K2" s="212">
        <v>2022</v>
      </c>
      <c r="L2" s="212">
        <v>2024</v>
      </c>
      <c r="M2" s="218"/>
      <c r="N2" s="218"/>
      <c r="O2" s="218"/>
    </row>
    <row r="3" spans="1:15" x14ac:dyDescent="0.35">
      <c r="A3" s="198" t="s">
        <v>57</v>
      </c>
      <c r="B3" s="233">
        <v>0.24299999999999999</v>
      </c>
      <c r="C3" s="233">
        <f>B3/2</f>
        <v>0.1215</v>
      </c>
      <c r="D3" s="233">
        <f>C3</f>
        <v>0.1215</v>
      </c>
      <c r="E3" s="233">
        <v>0</v>
      </c>
      <c r="F3" s="198"/>
      <c r="G3" s="198"/>
      <c r="H3" s="213" t="s">
        <v>57</v>
      </c>
      <c r="I3" s="206">
        <v>0.24146378338107374</v>
      </c>
      <c r="J3" s="210">
        <v>0.251</v>
      </c>
      <c r="K3" s="219">
        <v>0.25600000000000001</v>
      </c>
      <c r="L3" s="230">
        <v>0.24299999999999999</v>
      </c>
      <c r="M3" s="232"/>
      <c r="N3" s="218"/>
      <c r="O3" s="218"/>
    </row>
    <row r="4" spans="1:15" x14ac:dyDescent="0.35">
      <c r="A4" s="198" t="s">
        <v>65</v>
      </c>
      <c r="B4" s="233">
        <v>0.29499999999999998</v>
      </c>
      <c r="C4" s="233">
        <f t="shared" ref="C4:C9" si="0">B4/2</f>
        <v>0.14749999999999999</v>
      </c>
      <c r="D4" s="233">
        <f>C4</f>
        <v>0.14749999999999999</v>
      </c>
      <c r="E4" s="233">
        <v>0</v>
      </c>
      <c r="F4" s="198"/>
      <c r="G4" s="198"/>
      <c r="H4" s="214" t="s">
        <v>65</v>
      </c>
      <c r="I4" s="207">
        <v>0.31278072244079297</v>
      </c>
      <c r="J4" s="211">
        <v>0.32600000000000001</v>
      </c>
      <c r="K4" s="220">
        <v>0.32900000000000001</v>
      </c>
      <c r="L4" s="231">
        <v>0.29499999999999998</v>
      </c>
      <c r="M4" s="232"/>
      <c r="N4" s="218"/>
      <c r="O4" s="218"/>
    </row>
    <row r="5" spans="1:15" x14ac:dyDescent="0.35">
      <c r="A5" s="198" t="s">
        <v>62</v>
      </c>
      <c r="B5" s="233">
        <v>0.35</v>
      </c>
      <c r="C5" s="233">
        <f t="shared" si="0"/>
        <v>0.17499999999999999</v>
      </c>
      <c r="D5" s="233">
        <f t="shared" ref="D5:D12" si="1">C5</f>
        <v>0.17499999999999999</v>
      </c>
      <c r="E5" s="233">
        <v>0</v>
      </c>
      <c r="F5" s="198"/>
      <c r="G5" s="198"/>
      <c r="H5" s="213" t="s">
        <v>62</v>
      </c>
      <c r="I5" s="206">
        <v>0.36535927741352625</v>
      </c>
      <c r="J5" s="210">
        <v>0.374</v>
      </c>
      <c r="K5" s="219">
        <v>0.39400000000000002</v>
      </c>
      <c r="L5" s="230">
        <v>0.35</v>
      </c>
      <c r="M5" s="232"/>
      <c r="N5" s="218"/>
      <c r="O5" s="218"/>
    </row>
    <row r="6" spans="1:15" x14ac:dyDescent="0.35">
      <c r="A6" s="198" t="s">
        <v>58</v>
      </c>
      <c r="B6" s="233">
        <v>0.30399999999999999</v>
      </c>
      <c r="C6" s="233">
        <f t="shared" si="0"/>
        <v>0.152</v>
      </c>
      <c r="D6" s="233">
        <f t="shared" si="1"/>
        <v>0.152</v>
      </c>
      <c r="E6" s="233">
        <v>0</v>
      </c>
      <c r="F6" s="198"/>
      <c r="G6" s="198"/>
      <c r="H6" s="214" t="s">
        <v>58</v>
      </c>
      <c r="I6" s="207">
        <v>0.24919167394401912</v>
      </c>
      <c r="J6" s="211">
        <v>0.25900000000000001</v>
      </c>
      <c r="K6" s="220">
        <v>0.27</v>
      </c>
      <c r="L6" s="231">
        <v>0.30399999999999999</v>
      </c>
      <c r="M6" s="222"/>
    </row>
    <row r="7" spans="1:15" x14ac:dyDescent="0.35">
      <c r="A7" s="198" t="s">
        <v>66</v>
      </c>
      <c r="B7" s="233">
        <v>0.59</v>
      </c>
      <c r="C7" s="233">
        <f t="shared" si="0"/>
        <v>0.29499999999999998</v>
      </c>
      <c r="D7" s="233">
        <f t="shared" si="1"/>
        <v>0.29499999999999998</v>
      </c>
      <c r="E7" s="233">
        <v>0</v>
      </c>
      <c r="F7" s="198"/>
      <c r="G7" s="198"/>
      <c r="H7" s="213" t="s">
        <v>66</v>
      </c>
      <c r="I7" s="206">
        <v>0.64340333605276123</v>
      </c>
      <c r="J7" s="210">
        <v>0.69899999999999995</v>
      </c>
      <c r="K7" s="219">
        <v>0.73299999999999998</v>
      </c>
      <c r="L7" s="230">
        <v>0.59</v>
      </c>
      <c r="M7" s="222"/>
    </row>
    <row r="8" spans="1:15" x14ac:dyDescent="0.35">
      <c r="A8" s="198" t="s">
        <v>61</v>
      </c>
      <c r="B8" s="233">
        <v>0.35399999999999998</v>
      </c>
      <c r="C8" s="233">
        <f t="shared" si="0"/>
        <v>0.17699999999999999</v>
      </c>
      <c r="D8" s="233">
        <f t="shared" si="1"/>
        <v>0.17699999999999999</v>
      </c>
      <c r="E8" s="233">
        <v>0</v>
      </c>
      <c r="F8" s="198"/>
      <c r="G8" s="198"/>
      <c r="H8" s="214" t="s">
        <v>61</v>
      </c>
      <c r="I8" s="207">
        <v>0.33702084247344061</v>
      </c>
      <c r="J8" s="211">
        <v>0.36599999999999999</v>
      </c>
      <c r="K8" s="220">
        <v>0.36</v>
      </c>
      <c r="L8" s="231">
        <v>0.35399999999999998</v>
      </c>
      <c r="M8" s="222"/>
    </row>
    <row r="9" spans="1:15" x14ac:dyDescent="0.35">
      <c r="A9" s="198" t="s">
        <v>63</v>
      </c>
      <c r="B9" s="233">
        <v>0.35399999999999998</v>
      </c>
      <c r="C9" s="233">
        <f t="shared" si="0"/>
        <v>0.17699999999999999</v>
      </c>
      <c r="D9" s="233">
        <f t="shared" si="1"/>
        <v>0.17699999999999999</v>
      </c>
      <c r="E9" s="233">
        <v>0</v>
      </c>
      <c r="F9" s="198"/>
      <c r="G9" s="198"/>
      <c r="H9" s="213" t="s">
        <v>63</v>
      </c>
      <c r="I9" s="206">
        <v>0.37997284139742032</v>
      </c>
      <c r="J9" s="210">
        <v>0.39500000000000002</v>
      </c>
      <c r="K9" s="219">
        <v>0.39300000000000002</v>
      </c>
      <c r="L9" s="230">
        <v>0.35399999999999998</v>
      </c>
      <c r="M9" s="222"/>
    </row>
    <row r="10" spans="1:15" x14ac:dyDescent="0.35">
      <c r="A10" s="198" t="s">
        <v>64</v>
      </c>
      <c r="B10" s="233">
        <v>0.36699999999999999</v>
      </c>
      <c r="C10" s="233">
        <f t="shared" ref="C10" si="2">B10/2</f>
        <v>0.1835</v>
      </c>
      <c r="D10" s="233">
        <f t="shared" si="1"/>
        <v>0.1835</v>
      </c>
      <c r="E10" s="233">
        <v>0</v>
      </c>
      <c r="F10" s="198"/>
      <c r="G10" s="198"/>
      <c r="H10" s="214" t="s">
        <v>64</v>
      </c>
      <c r="I10" s="207">
        <v>0.42202277507940006</v>
      </c>
      <c r="J10" s="211">
        <v>0.433</v>
      </c>
      <c r="K10" s="220">
        <v>0.377</v>
      </c>
      <c r="L10" s="231">
        <v>0.36699999999999999</v>
      </c>
      <c r="M10" s="222"/>
    </row>
    <row r="11" spans="1:15" x14ac:dyDescent="0.35">
      <c r="A11" s="198" t="s">
        <v>60</v>
      </c>
      <c r="B11" s="233">
        <v>0.28799999999999998</v>
      </c>
      <c r="C11" s="233">
        <f>B11/2</f>
        <v>0.14399999999999999</v>
      </c>
      <c r="D11" s="233">
        <f t="shared" si="1"/>
        <v>0.14399999999999999</v>
      </c>
      <c r="E11" s="233">
        <v>0</v>
      </c>
      <c r="F11" s="198"/>
      <c r="G11" s="198"/>
      <c r="H11" s="213" t="s">
        <v>60</v>
      </c>
      <c r="I11" s="206">
        <v>0.26731406158894155</v>
      </c>
      <c r="J11" s="210">
        <v>0.28799999999999998</v>
      </c>
      <c r="K11" s="219">
        <v>0.33300000000000002</v>
      </c>
      <c r="L11" s="230">
        <v>0.28799999999999998</v>
      </c>
      <c r="M11" s="222"/>
    </row>
    <row r="12" spans="1:15" x14ac:dyDescent="0.35">
      <c r="A12" s="198" t="s">
        <v>59</v>
      </c>
      <c r="B12" s="233">
        <v>0.317</v>
      </c>
      <c r="C12" s="233">
        <f>B12/2</f>
        <v>0.1585</v>
      </c>
      <c r="D12" s="233">
        <f t="shared" si="1"/>
        <v>0.1585</v>
      </c>
      <c r="E12" s="233">
        <v>0</v>
      </c>
      <c r="F12" s="198"/>
      <c r="G12" s="198"/>
      <c r="H12" s="215" t="s">
        <v>59</v>
      </c>
      <c r="I12" s="208">
        <v>0.34784267375567779</v>
      </c>
      <c r="J12" s="211">
        <v>0.34699999999999998</v>
      </c>
      <c r="K12" s="220">
        <v>0.35199999999999998</v>
      </c>
      <c r="L12" s="231">
        <v>0.317</v>
      </c>
      <c r="M12" s="222"/>
    </row>
    <row r="13" spans="1:15" x14ac:dyDescent="0.35">
      <c r="A13" s="198"/>
      <c r="B13" s="198"/>
      <c r="C13" s="198"/>
      <c r="D13" s="198"/>
      <c r="E13" s="198"/>
      <c r="F13" s="198"/>
      <c r="G13" s="198"/>
      <c r="H13" s="198"/>
      <c r="L13" s="218"/>
    </row>
    <row r="14" spans="1:15" x14ac:dyDescent="0.35">
      <c r="A14" s="217" t="s">
        <v>213</v>
      </c>
      <c r="B14" s="216"/>
      <c r="C14" s="216"/>
      <c r="D14" s="198"/>
      <c r="E14" s="198"/>
      <c r="F14" s="198"/>
      <c r="G14" s="198"/>
      <c r="H14" s="198"/>
      <c r="L14" s="218"/>
    </row>
    <row r="15" spans="1:15" x14ac:dyDescent="0.35">
      <c r="A15" s="223"/>
      <c r="B15" s="198"/>
      <c r="C15" s="198"/>
      <c r="D15" s="198"/>
      <c r="E15" s="198"/>
      <c r="F15" s="198"/>
      <c r="G15" s="198"/>
      <c r="H15" s="198"/>
    </row>
    <row r="16" spans="1:15" x14ac:dyDescent="0.35">
      <c r="A16" s="198"/>
      <c r="B16" s="198"/>
      <c r="C16" s="198"/>
      <c r="D16" s="198"/>
      <c r="E16" s="198"/>
      <c r="F16" s="198"/>
      <c r="G16" s="198"/>
      <c r="H16" s="198"/>
    </row>
    <row r="17" spans="1:16" x14ac:dyDescent="0.35">
      <c r="A17" s="198"/>
      <c r="B17" s="198"/>
      <c r="C17" s="198"/>
      <c r="D17" s="198"/>
      <c r="E17" s="198" t="s">
        <v>133</v>
      </c>
      <c r="F17" s="198"/>
      <c r="G17" s="198"/>
      <c r="H17" s="198"/>
    </row>
    <row r="18" spans="1:16" x14ac:dyDescent="0.35">
      <c r="A18" s="198"/>
      <c r="B18" s="198"/>
      <c r="C18" s="198"/>
      <c r="D18" s="198"/>
      <c r="E18" s="198"/>
      <c r="F18" s="198"/>
      <c r="G18" s="198"/>
      <c r="H18" s="198"/>
    </row>
    <row r="20" spans="1:16" x14ac:dyDescent="0.35">
      <c r="P20" s="203"/>
    </row>
  </sheetData>
  <sheetProtection algorithmName="SHA-512" hashValue="8SrQIctT/hu0KptuUS0IrE5GcDtuywhgovP5POUa6pW3N19Z26JlD77+sVaAWjVyK3jENNg9DWNBtR56MUyMeA==" saltValue="SQ3bQYJQqS3m1guK9JIaRA==" spinCount="100000" sheet="1" objects="1" scenarios="1"/>
  <mergeCells count="1">
    <mergeCell ref="J1:K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X61"/>
  <sheetViews>
    <sheetView workbookViewId="0">
      <selection activeCell="W17" sqref="W17"/>
    </sheetView>
  </sheetViews>
  <sheetFormatPr defaultRowHeight="13" x14ac:dyDescent="0.3"/>
  <cols>
    <col min="1" max="1" width="6" style="18" customWidth="1"/>
    <col min="2" max="2" width="2.69140625" style="18" customWidth="1"/>
    <col min="3" max="8" width="8.84375" style="18"/>
    <col min="9" max="9" width="19.84375" style="18" customWidth="1"/>
    <col min="10" max="10" width="13.4609375" style="18" customWidth="1"/>
    <col min="11" max="11" width="2.69140625" style="18" customWidth="1"/>
    <col min="12" max="12" width="1.765625" style="18" customWidth="1"/>
    <col min="13" max="13" width="8.84375" style="18"/>
    <col min="14" max="14" width="2.765625" style="18" hidden="1" customWidth="1"/>
    <col min="15" max="15" width="3.84375" style="18" hidden="1" customWidth="1"/>
    <col min="16" max="22" width="0" style="18" hidden="1" customWidth="1"/>
    <col min="23" max="256" width="8.84375" style="18"/>
    <col min="257" max="257" width="6" style="18" customWidth="1"/>
    <col min="258" max="258" width="2.69140625" style="18" customWidth="1"/>
    <col min="259" max="266" width="8.84375" style="18"/>
    <col min="267" max="267" width="2.69140625" style="18" customWidth="1"/>
    <col min="268" max="268" width="1.765625" style="18" customWidth="1"/>
    <col min="269" max="269" width="8.84375" style="18"/>
    <col min="270" max="278" width="0" style="18" hidden="1" customWidth="1"/>
    <col min="279" max="512" width="8.84375" style="18"/>
    <col min="513" max="513" width="6" style="18" customWidth="1"/>
    <col min="514" max="514" width="2.69140625" style="18" customWidth="1"/>
    <col min="515" max="522" width="8.84375" style="18"/>
    <col min="523" max="523" width="2.69140625" style="18" customWidth="1"/>
    <col min="524" max="524" width="1.765625" style="18" customWidth="1"/>
    <col min="525" max="525" width="8.84375" style="18"/>
    <col min="526" max="534" width="0" style="18" hidden="1" customWidth="1"/>
    <col min="535" max="768" width="8.84375" style="18"/>
    <col min="769" max="769" width="6" style="18" customWidth="1"/>
    <col min="770" max="770" width="2.69140625" style="18" customWidth="1"/>
    <col min="771" max="778" width="8.84375" style="18"/>
    <col min="779" max="779" width="2.69140625" style="18" customWidth="1"/>
    <col min="780" max="780" width="1.765625" style="18" customWidth="1"/>
    <col min="781" max="781" width="8.84375" style="18"/>
    <col min="782" max="790" width="0" style="18" hidden="1" customWidth="1"/>
    <col min="791" max="1024" width="8.84375" style="18"/>
    <col min="1025" max="1025" width="6" style="18" customWidth="1"/>
    <col min="1026" max="1026" width="2.69140625" style="18" customWidth="1"/>
    <col min="1027" max="1034" width="8.84375" style="18"/>
    <col min="1035" max="1035" width="2.69140625" style="18" customWidth="1"/>
    <col min="1036" max="1036" width="1.765625" style="18" customWidth="1"/>
    <col min="1037" max="1037" width="8.84375" style="18"/>
    <col min="1038" max="1046" width="0" style="18" hidden="1" customWidth="1"/>
    <col min="1047" max="1280" width="8.84375" style="18"/>
    <col min="1281" max="1281" width="6" style="18" customWidth="1"/>
    <col min="1282" max="1282" width="2.69140625" style="18" customWidth="1"/>
    <col min="1283" max="1290" width="8.84375" style="18"/>
    <col min="1291" max="1291" width="2.69140625" style="18" customWidth="1"/>
    <col min="1292" max="1292" width="1.765625" style="18" customWidth="1"/>
    <col min="1293" max="1293" width="8.84375" style="18"/>
    <col min="1294" max="1302" width="0" style="18" hidden="1" customWidth="1"/>
    <col min="1303" max="1536" width="8.84375" style="18"/>
    <col min="1537" max="1537" width="6" style="18" customWidth="1"/>
    <col min="1538" max="1538" width="2.69140625" style="18" customWidth="1"/>
    <col min="1539" max="1546" width="8.84375" style="18"/>
    <col min="1547" max="1547" width="2.69140625" style="18" customWidth="1"/>
    <col min="1548" max="1548" width="1.765625" style="18" customWidth="1"/>
    <col min="1549" max="1549" width="8.84375" style="18"/>
    <col min="1550" max="1558" width="0" style="18" hidden="1" customWidth="1"/>
    <col min="1559" max="1792" width="8.84375" style="18"/>
    <col min="1793" max="1793" width="6" style="18" customWidth="1"/>
    <col min="1794" max="1794" width="2.69140625" style="18" customWidth="1"/>
    <col min="1795" max="1802" width="8.84375" style="18"/>
    <col min="1803" max="1803" width="2.69140625" style="18" customWidth="1"/>
    <col min="1804" max="1804" width="1.765625" style="18" customWidth="1"/>
    <col min="1805" max="1805" width="8.84375" style="18"/>
    <col min="1806" max="1814" width="0" style="18" hidden="1" customWidth="1"/>
    <col min="1815" max="2048" width="8.84375" style="18"/>
    <col min="2049" max="2049" width="6" style="18" customWidth="1"/>
    <col min="2050" max="2050" width="2.69140625" style="18" customWidth="1"/>
    <col min="2051" max="2058" width="8.84375" style="18"/>
    <col min="2059" max="2059" width="2.69140625" style="18" customWidth="1"/>
    <col min="2060" max="2060" width="1.765625" style="18" customWidth="1"/>
    <col min="2061" max="2061" width="8.84375" style="18"/>
    <col min="2062" max="2070" width="0" style="18" hidden="1" customWidth="1"/>
    <col min="2071" max="2304" width="8.84375" style="18"/>
    <col min="2305" max="2305" width="6" style="18" customWidth="1"/>
    <col min="2306" max="2306" width="2.69140625" style="18" customWidth="1"/>
    <col min="2307" max="2314" width="8.84375" style="18"/>
    <col min="2315" max="2315" width="2.69140625" style="18" customWidth="1"/>
    <col min="2316" max="2316" width="1.765625" style="18" customWidth="1"/>
    <col min="2317" max="2317" width="8.84375" style="18"/>
    <col min="2318" max="2326" width="0" style="18" hidden="1" customWidth="1"/>
    <col min="2327" max="2560" width="8.84375" style="18"/>
    <col min="2561" max="2561" width="6" style="18" customWidth="1"/>
    <col min="2562" max="2562" width="2.69140625" style="18" customWidth="1"/>
    <col min="2563" max="2570" width="8.84375" style="18"/>
    <col min="2571" max="2571" width="2.69140625" style="18" customWidth="1"/>
    <col min="2572" max="2572" width="1.765625" style="18" customWidth="1"/>
    <col min="2573" max="2573" width="8.84375" style="18"/>
    <col min="2574" max="2582" width="0" style="18" hidden="1" customWidth="1"/>
    <col min="2583" max="2816" width="8.84375" style="18"/>
    <col min="2817" max="2817" width="6" style="18" customWidth="1"/>
    <col min="2818" max="2818" width="2.69140625" style="18" customWidth="1"/>
    <col min="2819" max="2826" width="8.84375" style="18"/>
    <col min="2827" max="2827" width="2.69140625" style="18" customWidth="1"/>
    <col min="2828" max="2828" width="1.765625" style="18" customWidth="1"/>
    <col min="2829" max="2829" width="8.84375" style="18"/>
    <col min="2830" max="2838" width="0" style="18" hidden="1" customWidth="1"/>
    <col min="2839" max="3072" width="8.84375" style="18"/>
    <col min="3073" max="3073" width="6" style="18" customWidth="1"/>
    <col min="3074" max="3074" width="2.69140625" style="18" customWidth="1"/>
    <col min="3075" max="3082" width="8.84375" style="18"/>
    <col min="3083" max="3083" width="2.69140625" style="18" customWidth="1"/>
    <col min="3084" max="3084" width="1.765625" style="18" customWidth="1"/>
    <col min="3085" max="3085" width="8.84375" style="18"/>
    <col min="3086" max="3094" width="0" style="18" hidden="1" customWidth="1"/>
    <col min="3095" max="3328" width="8.84375" style="18"/>
    <col min="3329" max="3329" width="6" style="18" customWidth="1"/>
    <col min="3330" max="3330" width="2.69140625" style="18" customWidth="1"/>
    <col min="3331" max="3338" width="8.84375" style="18"/>
    <col min="3339" max="3339" width="2.69140625" style="18" customWidth="1"/>
    <col min="3340" max="3340" width="1.765625" style="18" customWidth="1"/>
    <col min="3341" max="3341" width="8.84375" style="18"/>
    <col min="3342" max="3350" width="0" style="18" hidden="1" customWidth="1"/>
    <col min="3351" max="3584" width="8.84375" style="18"/>
    <col min="3585" max="3585" width="6" style="18" customWidth="1"/>
    <col min="3586" max="3586" width="2.69140625" style="18" customWidth="1"/>
    <col min="3587" max="3594" width="8.84375" style="18"/>
    <col min="3595" max="3595" width="2.69140625" style="18" customWidth="1"/>
    <col min="3596" max="3596" width="1.765625" style="18" customWidth="1"/>
    <col min="3597" max="3597" width="8.84375" style="18"/>
    <col min="3598" max="3606" width="0" style="18" hidden="1" customWidth="1"/>
    <col min="3607" max="3840" width="8.84375" style="18"/>
    <col min="3841" max="3841" width="6" style="18" customWidth="1"/>
    <col min="3842" max="3842" width="2.69140625" style="18" customWidth="1"/>
    <col min="3843" max="3850" width="8.84375" style="18"/>
    <col min="3851" max="3851" width="2.69140625" style="18" customWidth="1"/>
    <col min="3852" max="3852" width="1.765625" style="18" customWidth="1"/>
    <col min="3853" max="3853" width="8.84375" style="18"/>
    <col min="3854" max="3862" width="0" style="18" hidden="1" customWidth="1"/>
    <col min="3863" max="4096" width="8.84375" style="18"/>
    <col min="4097" max="4097" width="6" style="18" customWidth="1"/>
    <col min="4098" max="4098" width="2.69140625" style="18" customWidth="1"/>
    <col min="4099" max="4106" width="8.84375" style="18"/>
    <col min="4107" max="4107" width="2.69140625" style="18" customWidth="1"/>
    <col min="4108" max="4108" width="1.765625" style="18" customWidth="1"/>
    <col min="4109" max="4109" width="8.84375" style="18"/>
    <col min="4110" max="4118" width="0" style="18" hidden="1" customWidth="1"/>
    <col min="4119" max="4352" width="8.84375" style="18"/>
    <col min="4353" max="4353" width="6" style="18" customWidth="1"/>
    <col min="4354" max="4354" width="2.69140625" style="18" customWidth="1"/>
    <col min="4355" max="4362" width="8.84375" style="18"/>
    <col min="4363" max="4363" width="2.69140625" style="18" customWidth="1"/>
    <col min="4364" max="4364" width="1.765625" style="18" customWidth="1"/>
    <col min="4365" max="4365" width="8.84375" style="18"/>
    <col min="4366" max="4374" width="0" style="18" hidden="1" customWidth="1"/>
    <col min="4375" max="4608" width="8.84375" style="18"/>
    <col min="4609" max="4609" width="6" style="18" customWidth="1"/>
    <col min="4610" max="4610" width="2.69140625" style="18" customWidth="1"/>
    <col min="4611" max="4618" width="8.84375" style="18"/>
    <col min="4619" max="4619" width="2.69140625" style="18" customWidth="1"/>
    <col min="4620" max="4620" width="1.765625" style="18" customWidth="1"/>
    <col min="4621" max="4621" width="8.84375" style="18"/>
    <col min="4622" max="4630" width="0" style="18" hidden="1" customWidth="1"/>
    <col min="4631" max="4864" width="8.84375" style="18"/>
    <col min="4865" max="4865" width="6" style="18" customWidth="1"/>
    <col min="4866" max="4866" width="2.69140625" style="18" customWidth="1"/>
    <col min="4867" max="4874" width="8.84375" style="18"/>
    <col min="4875" max="4875" width="2.69140625" style="18" customWidth="1"/>
    <col min="4876" max="4876" width="1.765625" style="18" customWidth="1"/>
    <col min="4877" max="4877" width="8.84375" style="18"/>
    <col min="4878" max="4886" width="0" style="18" hidden="1" customWidth="1"/>
    <col min="4887" max="5120" width="8.84375" style="18"/>
    <col min="5121" max="5121" width="6" style="18" customWidth="1"/>
    <col min="5122" max="5122" width="2.69140625" style="18" customWidth="1"/>
    <col min="5123" max="5130" width="8.84375" style="18"/>
    <col min="5131" max="5131" width="2.69140625" style="18" customWidth="1"/>
    <col min="5132" max="5132" width="1.765625" style="18" customWidth="1"/>
    <col min="5133" max="5133" width="8.84375" style="18"/>
    <col min="5134" max="5142" width="0" style="18" hidden="1" customWidth="1"/>
    <col min="5143" max="5376" width="8.84375" style="18"/>
    <col min="5377" max="5377" width="6" style="18" customWidth="1"/>
    <col min="5378" max="5378" width="2.69140625" style="18" customWidth="1"/>
    <col min="5379" max="5386" width="8.84375" style="18"/>
    <col min="5387" max="5387" width="2.69140625" style="18" customWidth="1"/>
    <col min="5388" max="5388" width="1.765625" style="18" customWidth="1"/>
    <col min="5389" max="5389" width="8.84375" style="18"/>
    <col min="5390" max="5398" width="0" style="18" hidden="1" customWidth="1"/>
    <col min="5399" max="5632" width="8.84375" style="18"/>
    <col min="5633" max="5633" width="6" style="18" customWidth="1"/>
    <col min="5634" max="5634" width="2.69140625" style="18" customWidth="1"/>
    <col min="5635" max="5642" width="8.84375" style="18"/>
    <col min="5643" max="5643" width="2.69140625" style="18" customWidth="1"/>
    <col min="5644" max="5644" width="1.765625" style="18" customWidth="1"/>
    <col min="5645" max="5645" width="8.84375" style="18"/>
    <col min="5646" max="5654" width="0" style="18" hidden="1" customWidth="1"/>
    <col min="5655" max="5888" width="8.84375" style="18"/>
    <col min="5889" max="5889" width="6" style="18" customWidth="1"/>
    <col min="5890" max="5890" width="2.69140625" style="18" customWidth="1"/>
    <col min="5891" max="5898" width="8.84375" style="18"/>
    <col min="5899" max="5899" width="2.69140625" style="18" customWidth="1"/>
    <col min="5900" max="5900" width="1.765625" style="18" customWidth="1"/>
    <col min="5901" max="5901" width="8.84375" style="18"/>
    <col min="5902" max="5910" width="0" style="18" hidden="1" customWidth="1"/>
    <col min="5911" max="6144" width="8.84375" style="18"/>
    <col min="6145" max="6145" width="6" style="18" customWidth="1"/>
    <col min="6146" max="6146" width="2.69140625" style="18" customWidth="1"/>
    <col min="6147" max="6154" width="8.84375" style="18"/>
    <col min="6155" max="6155" width="2.69140625" style="18" customWidth="1"/>
    <col min="6156" max="6156" width="1.765625" style="18" customWidth="1"/>
    <col min="6157" max="6157" width="8.84375" style="18"/>
    <col min="6158" max="6166" width="0" style="18" hidden="1" customWidth="1"/>
    <col min="6167" max="6400" width="8.84375" style="18"/>
    <col min="6401" max="6401" width="6" style="18" customWidth="1"/>
    <col min="6402" max="6402" width="2.69140625" style="18" customWidth="1"/>
    <col min="6403" max="6410" width="8.84375" style="18"/>
    <col min="6411" max="6411" width="2.69140625" style="18" customWidth="1"/>
    <col min="6412" max="6412" width="1.765625" style="18" customWidth="1"/>
    <col min="6413" max="6413" width="8.84375" style="18"/>
    <col min="6414" max="6422" width="0" style="18" hidden="1" customWidth="1"/>
    <col min="6423" max="6656" width="8.84375" style="18"/>
    <col min="6657" max="6657" width="6" style="18" customWidth="1"/>
    <col min="6658" max="6658" width="2.69140625" style="18" customWidth="1"/>
    <col min="6659" max="6666" width="8.84375" style="18"/>
    <col min="6667" max="6667" width="2.69140625" style="18" customWidth="1"/>
    <col min="6668" max="6668" width="1.765625" style="18" customWidth="1"/>
    <col min="6669" max="6669" width="8.84375" style="18"/>
    <col min="6670" max="6678" width="0" style="18" hidden="1" customWidth="1"/>
    <col min="6679" max="6912" width="8.84375" style="18"/>
    <col min="6913" max="6913" width="6" style="18" customWidth="1"/>
    <col min="6914" max="6914" width="2.69140625" style="18" customWidth="1"/>
    <col min="6915" max="6922" width="8.84375" style="18"/>
    <col min="6923" max="6923" width="2.69140625" style="18" customWidth="1"/>
    <col min="6924" max="6924" width="1.765625" style="18" customWidth="1"/>
    <col min="6925" max="6925" width="8.84375" style="18"/>
    <col min="6926" max="6934" width="0" style="18" hidden="1" customWidth="1"/>
    <col min="6935" max="7168" width="8.84375" style="18"/>
    <col min="7169" max="7169" width="6" style="18" customWidth="1"/>
    <col min="7170" max="7170" width="2.69140625" style="18" customWidth="1"/>
    <col min="7171" max="7178" width="8.84375" style="18"/>
    <col min="7179" max="7179" width="2.69140625" style="18" customWidth="1"/>
    <col min="7180" max="7180" width="1.765625" style="18" customWidth="1"/>
    <col min="7181" max="7181" width="8.84375" style="18"/>
    <col min="7182" max="7190" width="0" style="18" hidden="1" customWidth="1"/>
    <col min="7191" max="7424" width="8.84375" style="18"/>
    <col min="7425" max="7425" width="6" style="18" customWidth="1"/>
    <col min="7426" max="7426" width="2.69140625" style="18" customWidth="1"/>
    <col min="7427" max="7434" width="8.84375" style="18"/>
    <col min="7435" max="7435" width="2.69140625" style="18" customWidth="1"/>
    <col min="7436" max="7436" width="1.765625" style="18" customWidth="1"/>
    <col min="7437" max="7437" width="8.84375" style="18"/>
    <col min="7438" max="7446" width="0" style="18" hidden="1" customWidth="1"/>
    <col min="7447" max="7680" width="8.84375" style="18"/>
    <col min="7681" max="7681" width="6" style="18" customWidth="1"/>
    <col min="7682" max="7682" width="2.69140625" style="18" customWidth="1"/>
    <col min="7683" max="7690" width="8.84375" style="18"/>
    <col min="7691" max="7691" width="2.69140625" style="18" customWidth="1"/>
    <col min="7692" max="7692" width="1.765625" style="18" customWidth="1"/>
    <col min="7693" max="7693" width="8.84375" style="18"/>
    <col min="7694" max="7702" width="0" style="18" hidden="1" customWidth="1"/>
    <col min="7703" max="7936" width="8.84375" style="18"/>
    <col min="7937" max="7937" width="6" style="18" customWidth="1"/>
    <col min="7938" max="7938" width="2.69140625" style="18" customWidth="1"/>
    <col min="7939" max="7946" width="8.84375" style="18"/>
    <col min="7947" max="7947" width="2.69140625" style="18" customWidth="1"/>
    <col min="7948" max="7948" width="1.765625" style="18" customWidth="1"/>
    <col min="7949" max="7949" width="8.84375" style="18"/>
    <col min="7950" max="7958" width="0" style="18" hidden="1" customWidth="1"/>
    <col min="7959" max="8192" width="8.84375" style="18"/>
    <col min="8193" max="8193" width="6" style="18" customWidth="1"/>
    <col min="8194" max="8194" width="2.69140625" style="18" customWidth="1"/>
    <col min="8195" max="8202" width="8.84375" style="18"/>
    <col min="8203" max="8203" width="2.69140625" style="18" customWidth="1"/>
    <col min="8204" max="8204" width="1.765625" style="18" customWidth="1"/>
    <col min="8205" max="8205" width="8.84375" style="18"/>
    <col min="8206" max="8214" width="0" style="18" hidden="1" customWidth="1"/>
    <col min="8215" max="8448" width="8.84375" style="18"/>
    <col min="8449" max="8449" width="6" style="18" customWidth="1"/>
    <col min="8450" max="8450" width="2.69140625" style="18" customWidth="1"/>
    <col min="8451" max="8458" width="8.84375" style="18"/>
    <col min="8459" max="8459" width="2.69140625" style="18" customWidth="1"/>
    <col min="8460" max="8460" width="1.765625" style="18" customWidth="1"/>
    <col min="8461" max="8461" width="8.84375" style="18"/>
    <col min="8462" max="8470" width="0" style="18" hidden="1" customWidth="1"/>
    <col min="8471" max="8704" width="8.84375" style="18"/>
    <col min="8705" max="8705" width="6" style="18" customWidth="1"/>
    <col min="8706" max="8706" width="2.69140625" style="18" customWidth="1"/>
    <col min="8707" max="8714" width="8.84375" style="18"/>
    <col min="8715" max="8715" width="2.69140625" style="18" customWidth="1"/>
    <col min="8716" max="8716" width="1.765625" style="18" customWidth="1"/>
    <col min="8717" max="8717" width="8.84375" style="18"/>
    <col min="8718" max="8726" width="0" style="18" hidden="1" customWidth="1"/>
    <col min="8727" max="8960" width="8.84375" style="18"/>
    <col min="8961" max="8961" width="6" style="18" customWidth="1"/>
    <col min="8962" max="8962" width="2.69140625" style="18" customWidth="1"/>
    <col min="8963" max="8970" width="8.84375" style="18"/>
    <col min="8971" max="8971" width="2.69140625" style="18" customWidth="1"/>
    <col min="8972" max="8972" width="1.765625" style="18" customWidth="1"/>
    <col min="8973" max="8973" width="8.84375" style="18"/>
    <col min="8974" max="8982" width="0" style="18" hidden="1" customWidth="1"/>
    <col min="8983" max="9216" width="8.84375" style="18"/>
    <col min="9217" max="9217" width="6" style="18" customWidth="1"/>
    <col min="9218" max="9218" width="2.69140625" style="18" customWidth="1"/>
    <col min="9219" max="9226" width="8.84375" style="18"/>
    <col min="9227" max="9227" width="2.69140625" style="18" customWidth="1"/>
    <col min="9228" max="9228" width="1.765625" style="18" customWidth="1"/>
    <col min="9229" max="9229" width="8.84375" style="18"/>
    <col min="9230" max="9238" width="0" style="18" hidden="1" customWidth="1"/>
    <col min="9239" max="9472" width="8.84375" style="18"/>
    <col min="9473" max="9473" width="6" style="18" customWidth="1"/>
    <col min="9474" max="9474" width="2.69140625" style="18" customWidth="1"/>
    <col min="9475" max="9482" width="8.84375" style="18"/>
    <col min="9483" max="9483" width="2.69140625" style="18" customWidth="1"/>
    <col min="9484" max="9484" width="1.765625" style="18" customWidth="1"/>
    <col min="9485" max="9485" width="8.84375" style="18"/>
    <col min="9486" max="9494" width="0" style="18" hidden="1" customWidth="1"/>
    <col min="9495" max="9728" width="8.84375" style="18"/>
    <col min="9729" max="9729" width="6" style="18" customWidth="1"/>
    <col min="9730" max="9730" width="2.69140625" style="18" customWidth="1"/>
    <col min="9731" max="9738" width="8.84375" style="18"/>
    <col min="9739" max="9739" width="2.69140625" style="18" customWidth="1"/>
    <col min="9740" max="9740" width="1.765625" style="18" customWidth="1"/>
    <col min="9741" max="9741" width="8.84375" style="18"/>
    <col min="9742" max="9750" width="0" style="18" hidden="1" customWidth="1"/>
    <col min="9751" max="9984" width="8.84375" style="18"/>
    <col min="9985" max="9985" width="6" style="18" customWidth="1"/>
    <col min="9986" max="9986" width="2.69140625" style="18" customWidth="1"/>
    <col min="9987" max="9994" width="8.84375" style="18"/>
    <col min="9995" max="9995" width="2.69140625" style="18" customWidth="1"/>
    <col min="9996" max="9996" width="1.765625" style="18" customWidth="1"/>
    <col min="9997" max="9997" width="8.84375" style="18"/>
    <col min="9998" max="10006" width="0" style="18" hidden="1" customWidth="1"/>
    <col min="10007" max="10240" width="8.84375" style="18"/>
    <col min="10241" max="10241" width="6" style="18" customWidth="1"/>
    <col min="10242" max="10242" width="2.69140625" style="18" customWidth="1"/>
    <col min="10243" max="10250" width="8.84375" style="18"/>
    <col min="10251" max="10251" width="2.69140625" style="18" customWidth="1"/>
    <col min="10252" max="10252" width="1.765625" style="18" customWidth="1"/>
    <col min="10253" max="10253" width="8.84375" style="18"/>
    <col min="10254" max="10262" width="0" style="18" hidden="1" customWidth="1"/>
    <col min="10263" max="10496" width="8.84375" style="18"/>
    <col min="10497" max="10497" width="6" style="18" customWidth="1"/>
    <col min="10498" max="10498" width="2.69140625" style="18" customWidth="1"/>
    <col min="10499" max="10506" width="8.84375" style="18"/>
    <col min="10507" max="10507" width="2.69140625" style="18" customWidth="1"/>
    <col min="10508" max="10508" width="1.765625" style="18" customWidth="1"/>
    <col min="10509" max="10509" width="8.84375" style="18"/>
    <col min="10510" max="10518" width="0" style="18" hidden="1" customWidth="1"/>
    <col min="10519" max="10752" width="8.84375" style="18"/>
    <col min="10753" max="10753" width="6" style="18" customWidth="1"/>
    <col min="10754" max="10754" width="2.69140625" style="18" customWidth="1"/>
    <col min="10755" max="10762" width="8.84375" style="18"/>
    <col min="10763" max="10763" width="2.69140625" style="18" customWidth="1"/>
    <col min="10764" max="10764" width="1.765625" style="18" customWidth="1"/>
    <col min="10765" max="10765" width="8.84375" style="18"/>
    <col min="10766" max="10774" width="0" style="18" hidden="1" customWidth="1"/>
    <col min="10775" max="11008" width="8.84375" style="18"/>
    <col min="11009" max="11009" width="6" style="18" customWidth="1"/>
    <col min="11010" max="11010" width="2.69140625" style="18" customWidth="1"/>
    <col min="11011" max="11018" width="8.84375" style="18"/>
    <col min="11019" max="11019" width="2.69140625" style="18" customWidth="1"/>
    <col min="11020" max="11020" width="1.765625" style="18" customWidth="1"/>
    <col min="11021" max="11021" width="8.84375" style="18"/>
    <col min="11022" max="11030" width="0" style="18" hidden="1" customWidth="1"/>
    <col min="11031" max="11264" width="8.84375" style="18"/>
    <col min="11265" max="11265" width="6" style="18" customWidth="1"/>
    <col min="11266" max="11266" width="2.69140625" style="18" customWidth="1"/>
    <col min="11267" max="11274" width="8.84375" style="18"/>
    <col min="11275" max="11275" width="2.69140625" style="18" customWidth="1"/>
    <col min="11276" max="11276" width="1.765625" style="18" customWidth="1"/>
    <col min="11277" max="11277" width="8.84375" style="18"/>
    <col min="11278" max="11286" width="0" style="18" hidden="1" customWidth="1"/>
    <col min="11287" max="11520" width="8.84375" style="18"/>
    <col min="11521" max="11521" width="6" style="18" customWidth="1"/>
    <col min="11522" max="11522" width="2.69140625" style="18" customWidth="1"/>
    <col min="11523" max="11530" width="8.84375" style="18"/>
    <col min="11531" max="11531" width="2.69140625" style="18" customWidth="1"/>
    <col min="11532" max="11532" width="1.765625" style="18" customWidth="1"/>
    <col min="11533" max="11533" width="8.84375" style="18"/>
    <col min="11534" max="11542" width="0" style="18" hidden="1" customWidth="1"/>
    <col min="11543" max="11776" width="8.84375" style="18"/>
    <col min="11777" max="11777" width="6" style="18" customWidth="1"/>
    <col min="11778" max="11778" width="2.69140625" style="18" customWidth="1"/>
    <col min="11779" max="11786" width="8.84375" style="18"/>
    <col min="11787" max="11787" width="2.69140625" style="18" customWidth="1"/>
    <col min="11788" max="11788" width="1.765625" style="18" customWidth="1"/>
    <col min="11789" max="11789" width="8.84375" style="18"/>
    <col min="11790" max="11798" width="0" style="18" hidden="1" customWidth="1"/>
    <col min="11799" max="12032" width="8.84375" style="18"/>
    <col min="12033" max="12033" width="6" style="18" customWidth="1"/>
    <col min="12034" max="12034" width="2.69140625" style="18" customWidth="1"/>
    <col min="12035" max="12042" width="8.84375" style="18"/>
    <col min="12043" max="12043" width="2.69140625" style="18" customWidth="1"/>
    <col min="12044" max="12044" width="1.765625" style="18" customWidth="1"/>
    <col min="12045" max="12045" width="8.84375" style="18"/>
    <col min="12046" max="12054" width="0" style="18" hidden="1" customWidth="1"/>
    <col min="12055" max="12288" width="8.84375" style="18"/>
    <col min="12289" max="12289" width="6" style="18" customWidth="1"/>
    <col min="12290" max="12290" width="2.69140625" style="18" customWidth="1"/>
    <col min="12291" max="12298" width="8.84375" style="18"/>
    <col min="12299" max="12299" width="2.69140625" style="18" customWidth="1"/>
    <col min="12300" max="12300" width="1.765625" style="18" customWidth="1"/>
    <col min="12301" max="12301" width="8.84375" style="18"/>
    <col min="12302" max="12310" width="0" style="18" hidden="1" customWidth="1"/>
    <col min="12311" max="12544" width="8.84375" style="18"/>
    <col min="12545" max="12545" width="6" style="18" customWidth="1"/>
    <col min="12546" max="12546" width="2.69140625" style="18" customWidth="1"/>
    <col min="12547" max="12554" width="8.84375" style="18"/>
    <col min="12555" max="12555" width="2.69140625" style="18" customWidth="1"/>
    <col min="12556" max="12556" width="1.765625" style="18" customWidth="1"/>
    <col min="12557" max="12557" width="8.84375" style="18"/>
    <col min="12558" max="12566" width="0" style="18" hidden="1" customWidth="1"/>
    <col min="12567" max="12800" width="8.84375" style="18"/>
    <col min="12801" max="12801" width="6" style="18" customWidth="1"/>
    <col min="12802" max="12802" width="2.69140625" style="18" customWidth="1"/>
    <col min="12803" max="12810" width="8.84375" style="18"/>
    <col min="12811" max="12811" width="2.69140625" style="18" customWidth="1"/>
    <col min="12812" max="12812" width="1.765625" style="18" customWidth="1"/>
    <col min="12813" max="12813" width="8.84375" style="18"/>
    <col min="12814" max="12822" width="0" style="18" hidden="1" customWidth="1"/>
    <col min="12823" max="13056" width="8.84375" style="18"/>
    <col min="13057" max="13057" width="6" style="18" customWidth="1"/>
    <col min="13058" max="13058" width="2.69140625" style="18" customWidth="1"/>
    <col min="13059" max="13066" width="8.84375" style="18"/>
    <col min="13067" max="13067" width="2.69140625" style="18" customWidth="1"/>
    <col min="13068" max="13068" width="1.765625" style="18" customWidth="1"/>
    <col min="13069" max="13069" width="8.84375" style="18"/>
    <col min="13070" max="13078" width="0" style="18" hidden="1" customWidth="1"/>
    <col min="13079" max="13312" width="8.84375" style="18"/>
    <col min="13313" max="13313" width="6" style="18" customWidth="1"/>
    <col min="13314" max="13314" width="2.69140625" style="18" customWidth="1"/>
    <col min="13315" max="13322" width="8.84375" style="18"/>
    <col min="13323" max="13323" width="2.69140625" style="18" customWidth="1"/>
    <col min="13324" max="13324" width="1.765625" style="18" customWidth="1"/>
    <col min="13325" max="13325" width="8.84375" style="18"/>
    <col min="13326" max="13334" width="0" style="18" hidden="1" customWidth="1"/>
    <col min="13335" max="13568" width="8.84375" style="18"/>
    <col min="13569" max="13569" width="6" style="18" customWidth="1"/>
    <col min="13570" max="13570" width="2.69140625" style="18" customWidth="1"/>
    <col min="13571" max="13578" width="8.84375" style="18"/>
    <col min="13579" max="13579" width="2.69140625" style="18" customWidth="1"/>
    <col min="13580" max="13580" width="1.765625" style="18" customWidth="1"/>
    <col min="13581" max="13581" width="8.84375" style="18"/>
    <col min="13582" max="13590" width="0" style="18" hidden="1" customWidth="1"/>
    <col min="13591" max="13824" width="8.84375" style="18"/>
    <col min="13825" max="13825" width="6" style="18" customWidth="1"/>
    <col min="13826" max="13826" width="2.69140625" style="18" customWidth="1"/>
    <col min="13827" max="13834" width="8.84375" style="18"/>
    <col min="13835" max="13835" width="2.69140625" style="18" customWidth="1"/>
    <col min="13836" max="13836" width="1.765625" style="18" customWidth="1"/>
    <col min="13837" max="13837" width="8.84375" style="18"/>
    <col min="13838" max="13846" width="0" style="18" hidden="1" customWidth="1"/>
    <col min="13847" max="14080" width="8.84375" style="18"/>
    <col min="14081" max="14081" width="6" style="18" customWidth="1"/>
    <col min="14082" max="14082" width="2.69140625" style="18" customWidth="1"/>
    <col min="14083" max="14090" width="8.84375" style="18"/>
    <col min="14091" max="14091" width="2.69140625" style="18" customWidth="1"/>
    <col min="14092" max="14092" width="1.765625" style="18" customWidth="1"/>
    <col min="14093" max="14093" width="8.84375" style="18"/>
    <col min="14094" max="14102" width="0" style="18" hidden="1" customWidth="1"/>
    <col min="14103" max="14336" width="8.84375" style="18"/>
    <col min="14337" max="14337" width="6" style="18" customWidth="1"/>
    <col min="14338" max="14338" width="2.69140625" style="18" customWidth="1"/>
    <col min="14339" max="14346" width="8.84375" style="18"/>
    <col min="14347" max="14347" width="2.69140625" style="18" customWidth="1"/>
    <col min="14348" max="14348" width="1.765625" style="18" customWidth="1"/>
    <col min="14349" max="14349" width="8.84375" style="18"/>
    <col min="14350" max="14358" width="0" style="18" hidden="1" customWidth="1"/>
    <col min="14359" max="14592" width="8.84375" style="18"/>
    <col min="14593" max="14593" width="6" style="18" customWidth="1"/>
    <col min="14594" max="14594" width="2.69140625" style="18" customWidth="1"/>
    <col min="14595" max="14602" width="8.84375" style="18"/>
    <col min="14603" max="14603" width="2.69140625" style="18" customWidth="1"/>
    <col min="14604" max="14604" width="1.765625" style="18" customWidth="1"/>
    <col min="14605" max="14605" width="8.84375" style="18"/>
    <col min="14606" max="14614" width="0" style="18" hidden="1" customWidth="1"/>
    <col min="14615" max="14848" width="8.84375" style="18"/>
    <col min="14849" max="14849" width="6" style="18" customWidth="1"/>
    <col min="14850" max="14850" width="2.69140625" style="18" customWidth="1"/>
    <col min="14851" max="14858" width="8.84375" style="18"/>
    <col min="14859" max="14859" width="2.69140625" style="18" customWidth="1"/>
    <col min="14860" max="14860" width="1.765625" style="18" customWidth="1"/>
    <col min="14861" max="14861" width="8.84375" style="18"/>
    <col min="14862" max="14870" width="0" style="18" hidden="1" customWidth="1"/>
    <col min="14871" max="15104" width="8.84375" style="18"/>
    <col min="15105" max="15105" width="6" style="18" customWidth="1"/>
    <col min="15106" max="15106" width="2.69140625" style="18" customWidth="1"/>
    <col min="15107" max="15114" width="8.84375" style="18"/>
    <col min="15115" max="15115" width="2.69140625" style="18" customWidth="1"/>
    <col min="15116" max="15116" width="1.765625" style="18" customWidth="1"/>
    <col min="15117" max="15117" width="8.84375" style="18"/>
    <col min="15118" max="15126" width="0" style="18" hidden="1" customWidth="1"/>
    <col min="15127" max="15360" width="8.84375" style="18"/>
    <col min="15361" max="15361" width="6" style="18" customWidth="1"/>
    <col min="15362" max="15362" width="2.69140625" style="18" customWidth="1"/>
    <col min="15363" max="15370" width="8.84375" style="18"/>
    <col min="15371" max="15371" width="2.69140625" style="18" customWidth="1"/>
    <col min="15372" max="15372" width="1.765625" style="18" customWidth="1"/>
    <col min="15373" max="15373" width="8.84375" style="18"/>
    <col min="15374" max="15382" width="0" style="18" hidden="1" customWidth="1"/>
    <col min="15383" max="15616" width="8.84375" style="18"/>
    <col min="15617" max="15617" width="6" style="18" customWidth="1"/>
    <col min="15618" max="15618" width="2.69140625" style="18" customWidth="1"/>
    <col min="15619" max="15626" width="8.84375" style="18"/>
    <col min="15627" max="15627" width="2.69140625" style="18" customWidth="1"/>
    <col min="15628" max="15628" width="1.765625" style="18" customWidth="1"/>
    <col min="15629" max="15629" width="8.84375" style="18"/>
    <col min="15630" max="15638" width="0" style="18" hidden="1" customWidth="1"/>
    <col min="15639" max="15872" width="8.84375" style="18"/>
    <col min="15873" max="15873" width="6" style="18" customWidth="1"/>
    <col min="15874" max="15874" width="2.69140625" style="18" customWidth="1"/>
    <col min="15875" max="15882" width="8.84375" style="18"/>
    <col min="15883" max="15883" width="2.69140625" style="18" customWidth="1"/>
    <col min="15884" max="15884" width="1.765625" style="18" customWidth="1"/>
    <col min="15885" max="15885" width="8.84375" style="18"/>
    <col min="15886" max="15894" width="0" style="18" hidden="1" customWidth="1"/>
    <col min="15895" max="16128" width="8.84375" style="18"/>
    <col min="16129" max="16129" width="6" style="18" customWidth="1"/>
    <col min="16130" max="16130" width="2.69140625" style="18" customWidth="1"/>
    <col min="16131" max="16138" width="8.84375" style="18"/>
    <col min="16139" max="16139" width="2.69140625" style="18" customWidth="1"/>
    <col min="16140" max="16140" width="1.765625" style="18" customWidth="1"/>
    <col min="16141" max="16141" width="8.84375" style="18"/>
    <col min="16142" max="16150" width="0" style="18" hidden="1" customWidth="1"/>
    <col min="16151" max="16384" width="8.84375" style="18"/>
  </cols>
  <sheetData>
    <row r="1" spans="1:24" ht="15.5" x14ac:dyDescent="0.35">
      <c r="A1" s="245" t="s">
        <v>68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24" ht="15.5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24" ht="15.5" x14ac:dyDescent="0.3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</row>
    <row r="4" spans="1:24" s="29" customFormat="1" ht="18.5" x14ac:dyDescent="0.45">
      <c r="A4" s="20"/>
      <c r="B4" s="21"/>
      <c r="C4" s="21"/>
      <c r="D4" s="21"/>
      <c r="E4" s="22"/>
      <c r="F4" s="23"/>
      <c r="G4" s="24"/>
      <c r="H4" s="24"/>
      <c r="I4" s="24"/>
      <c r="J4" s="25"/>
      <c r="K4" s="26"/>
      <c r="L4" s="27"/>
      <c r="M4" s="27"/>
      <c r="N4" s="23"/>
      <c r="O4" s="28">
        <v>1</v>
      </c>
      <c r="P4" s="23" t="s">
        <v>28</v>
      </c>
      <c r="Q4" s="24"/>
      <c r="R4" s="24"/>
      <c r="S4" s="24"/>
      <c r="T4" s="24"/>
      <c r="U4" s="24"/>
      <c r="V4" s="24"/>
      <c r="W4" s="27"/>
      <c r="X4" s="27"/>
    </row>
    <row r="5" spans="1:24" ht="15.5" x14ac:dyDescent="0.35">
      <c r="A5" s="30" t="s">
        <v>76</v>
      </c>
      <c r="B5" s="31"/>
      <c r="C5" s="31"/>
      <c r="D5" s="31"/>
      <c r="E5" s="31"/>
      <c r="F5" s="32"/>
      <c r="G5" s="32"/>
      <c r="H5" s="32"/>
      <c r="I5" s="32"/>
      <c r="J5" s="33"/>
      <c r="K5" s="34"/>
      <c r="L5" s="34"/>
      <c r="M5" s="34"/>
      <c r="N5" s="35"/>
      <c r="O5" s="36"/>
      <c r="P5" s="36"/>
      <c r="Q5" s="36"/>
      <c r="R5" s="36"/>
      <c r="S5" s="36"/>
      <c r="T5" s="36"/>
      <c r="U5" s="36"/>
      <c r="V5" s="36"/>
      <c r="W5" s="34"/>
      <c r="X5" s="34"/>
    </row>
    <row r="6" spans="1:24" x14ac:dyDescent="0.3">
      <c r="A6" s="37" t="s">
        <v>77</v>
      </c>
      <c r="B6" s="38"/>
      <c r="C6" s="39" t="s">
        <v>78</v>
      </c>
      <c r="D6" s="38"/>
      <c r="E6" s="38"/>
      <c r="F6" s="38"/>
      <c r="G6" s="38"/>
      <c r="H6" s="38"/>
      <c r="I6" s="38"/>
      <c r="J6" s="40"/>
      <c r="K6" s="34"/>
      <c r="L6" s="34"/>
      <c r="M6" s="34"/>
      <c r="N6" s="35"/>
      <c r="O6" s="41">
        <v>3</v>
      </c>
      <c r="P6" s="35" t="s">
        <v>79</v>
      </c>
      <c r="Q6" s="36"/>
      <c r="R6" s="36"/>
      <c r="S6" s="36"/>
      <c r="T6" s="36"/>
      <c r="U6" s="36"/>
      <c r="V6" s="36"/>
      <c r="W6" s="34"/>
      <c r="X6" s="34"/>
    </row>
    <row r="7" spans="1:24" x14ac:dyDescent="0.3">
      <c r="A7" s="37" t="s">
        <v>80</v>
      </c>
      <c r="B7" s="38"/>
      <c r="C7" s="39" t="s">
        <v>78</v>
      </c>
      <c r="D7" s="38"/>
      <c r="E7" s="38"/>
      <c r="F7" s="38"/>
      <c r="G7" s="38"/>
      <c r="H7" s="38"/>
      <c r="I7" s="38"/>
      <c r="J7" s="40"/>
      <c r="K7" s="34"/>
      <c r="L7" s="34"/>
      <c r="M7" s="34"/>
      <c r="N7" s="35"/>
      <c r="O7" s="41"/>
      <c r="P7" s="35"/>
      <c r="Q7" s="36"/>
      <c r="R7" s="36"/>
      <c r="S7" s="36"/>
      <c r="T7" s="36"/>
      <c r="U7" s="36"/>
      <c r="V7" s="36"/>
      <c r="W7" s="34"/>
      <c r="X7" s="34"/>
    </row>
    <row r="8" spans="1:24" x14ac:dyDescent="0.3">
      <c r="A8" s="42"/>
      <c r="B8" s="43"/>
      <c r="C8" s="43"/>
      <c r="D8" s="43"/>
      <c r="E8" s="43"/>
      <c r="F8" s="38"/>
      <c r="G8" s="38"/>
      <c r="H8" s="38"/>
      <c r="I8" s="38"/>
      <c r="J8" s="40"/>
      <c r="K8" s="34"/>
      <c r="L8" s="34"/>
      <c r="M8" s="34"/>
      <c r="N8" s="35"/>
      <c r="O8" s="41"/>
      <c r="P8" s="35"/>
      <c r="Q8" s="36"/>
      <c r="R8" s="36"/>
      <c r="S8" s="36"/>
      <c r="T8" s="36"/>
      <c r="U8" s="36"/>
      <c r="V8" s="36"/>
      <c r="W8" s="34"/>
      <c r="X8" s="34"/>
    </row>
    <row r="9" spans="1:24" x14ac:dyDescent="0.3">
      <c r="A9" s="44" t="s">
        <v>81</v>
      </c>
      <c r="B9" s="45"/>
      <c r="C9" s="46"/>
      <c r="D9" s="46"/>
      <c r="E9" s="46"/>
      <c r="F9" s="47"/>
      <c r="G9" s="47"/>
      <c r="H9" s="47"/>
      <c r="I9" s="47"/>
      <c r="J9" s="48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x14ac:dyDescent="0.3">
      <c r="A10" s="49" t="s">
        <v>82</v>
      </c>
      <c r="B10" s="47"/>
      <c r="C10" s="47" t="s">
        <v>134</v>
      </c>
      <c r="D10" s="47"/>
      <c r="E10" s="47"/>
      <c r="F10" s="47"/>
      <c r="G10" s="47"/>
      <c r="H10" s="47"/>
      <c r="I10" s="47"/>
      <c r="J10" s="48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 x14ac:dyDescent="0.3">
      <c r="A11" s="49"/>
      <c r="B11" s="47"/>
      <c r="C11" s="47" t="s">
        <v>135</v>
      </c>
      <c r="D11" s="47"/>
      <c r="E11" s="47"/>
      <c r="F11" s="47"/>
      <c r="G11" s="47"/>
      <c r="H11" s="47"/>
      <c r="I11" s="47"/>
      <c r="J11" s="48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 x14ac:dyDescent="0.3">
      <c r="A12" s="49"/>
      <c r="B12" s="47"/>
      <c r="C12" s="47" t="s">
        <v>136</v>
      </c>
      <c r="D12" s="47"/>
      <c r="E12" s="47"/>
      <c r="F12" s="47"/>
      <c r="G12" s="47"/>
      <c r="H12" s="47"/>
      <c r="I12" s="47"/>
      <c r="J12" s="48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 x14ac:dyDescent="0.3">
      <c r="A13" s="49"/>
      <c r="B13" s="47"/>
      <c r="C13" s="47" t="s">
        <v>137</v>
      </c>
      <c r="D13" s="47"/>
      <c r="E13" s="47"/>
      <c r="F13" s="47"/>
      <c r="G13" s="47"/>
      <c r="H13" s="47"/>
      <c r="I13" s="47"/>
      <c r="J13" s="48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x14ac:dyDescent="0.3">
      <c r="A14" s="49"/>
      <c r="B14" s="47"/>
      <c r="C14" s="47" t="s">
        <v>138</v>
      </c>
      <c r="D14" s="47"/>
      <c r="E14" s="47"/>
      <c r="F14" s="47"/>
      <c r="G14" s="47"/>
      <c r="H14" s="47"/>
      <c r="I14" s="47"/>
      <c r="J14" s="48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x14ac:dyDescent="0.3">
      <c r="A15" s="49"/>
      <c r="B15" s="47"/>
      <c r="C15" s="47" t="s">
        <v>139</v>
      </c>
      <c r="D15" s="47"/>
      <c r="E15" s="47"/>
      <c r="F15" s="47"/>
      <c r="G15" s="47"/>
      <c r="H15" s="47"/>
      <c r="I15" s="47"/>
      <c r="J15" s="48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x14ac:dyDescent="0.3">
      <c r="A16" s="49" t="s">
        <v>83</v>
      </c>
      <c r="B16" s="47"/>
      <c r="C16" s="47" t="s">
        <v>34</v>
      </c>
      <c r="D16" s="47"/>
      <c r="E16" s="47"/>
      <c r="F16" s="47"/>
      <c r="G16" s="47"/>
      <c r="H16" s="47"/>
      <c r="I16" s="47"/>
      <c r="J16" s="48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x14ac:dyDescent="0.3">
      <c r="A17" s="49" t="s">
        <v>84</v>
      </c>
      <c r="B17" s="47"/>
      <c r="C17" s="47" t="s">
        <v>35</v>
      </c>
      <c r="D17" s="47"/>
      <c r="E17" s="47"/>
      <c r="F17" s="47"/>
      <c r="G17" s="47"/>
      <c r="H17" s="47"/>
      <c r="I17" s="47"/>
      <c r="J17" s="48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</row>
    <row r="18" spans="1:24" x14ac:dyDescent="0.3">
      <c r="A18" s="49" t="s">
        <v>85</v>
      </c>
      <c r="B18" s="47"/>
      <c r="C18" s="50" t="s">
        <v>5</v>
      </c>
      <c r="D18" s="47"/>
      <c r="E18" s="47"/>
      <c r="F18" s="47"/>
      <c r="G18" s="47"/>
      <c r="H18" s="47"/>
      <c r="I18" s="47"/>
      <c r="J18" s="48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</row>
    <row r="19" spans="1:24" x14ac:dyDescent="0.3">
      <c r="A19" s="49"/>
      <c r="B19" s="47"/>
      <c r="C19" s="47"/>
      <c r="D19" s="47"/>
      <c r="E19" s="47"/>
      <c r="F19" s="47"/>
      <c r="G19" s="47"/>
      <c r="H19" s="47"/>
      <c r="I19" s="47"/>
      <c r="J19" s="48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ht="15.5" x14ac:dyDescent="0.35">
      <c r="A20" s="51" t="s">
        <v>86</v>
      </c>
      <c r="B20" s="52"/>
      <c r="C20" s="52"/>
      <c r="D20" s="52"/>
      <c r="E20" s="52"/>
      <c r="F20" s="53"/>
      <c r="G20" s="54"/>
      <c r="H20" s="54"/>
      <c r="I20" s="54"/>
      <c r="J20" s="55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1:24" ht="15.5" x14ac:dyDescent="0.35">
      <c r="A21" s="51"/>
      <c r="B21" s="52"/>
      <c r="C21" s="52"/>
      <c r="D21" s="52"/>
      <c r="E21" s="52"/>
      <c r="F21" s="53"/>
      <c r="G21" s="54"/>
      <c r="H21" s="54"/>
      <c r="I21" s="54"/>
      <c r="J21" s="55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1:24" x14ac:dyDescent="0.3">
      <c r="A22" s="56" t="s">
        <v>6</v>
      </c>
      <c r="B22" s="57"/>
      <c r="C22" s="52"/>
      <c r="D22" s="52"/>
      <c r="E22" s="52"/>
      <c r="F22" s="58"/>
      <c r="G22" s="58"/>
      <c r="H22" s="58"/>
      <c r="I22" s="58"/>
      <c r="J22" s="55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 x14ac:dyDescent="0.3">
      <c r="A23" s="56" t="s">
        <v>157</v>
      </c>
      <c r="B23" s="57"/>
      <c r="C23" s="52"/>
      <c r="D23" s="52"/>
      <c r="E23" s="52"/>
      <c r="F23" s="58"/>
      <c r="G23" s="58"/>
      <c r="H23" s="58"/>
      <c r="I23" s="58"/>
      <c r="J23" s="55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4" spans="1:24" x14ac:dyDescent="0.3">
      <c r="A24" s="59" t="s">
        <v>146</v>
      </c>
      <c r="B24" s="57"/>
      <c r="C24" s="122" t="s">
        <v>147</v>
      </c>
      <c r="D24" s="52"/>
      <c r="E24" s="52"/>
      <c r="F24" s="58"/>
      <c r="G24" s="58"/>
      <c r="H24" s="58"/>
      <c r="I24" s="58"/>
      <c r="J24" s="55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 spans="1:24" x14ac:dyDescent="0.3">
      <c r="A25" s="59" t="s">
        <v>87</v>
      </c>
      <c r="B25" s="60"/>
      <c r="C25" s="61" t="s">
        <v>88</v>
      </c>
      <c r="D25" s="52"/>
      <c r="E25" s="52"/>
      <c r="F25" s="58"/>
      <c r="G25" s="58"/>
      <c r="H25" s="58"/>
      <c r="I25" s="58"/>
      <c r="J25" s="55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 x14ac:dyDescent="0.3">
      <c r="A26" s="59" t="s">
        <v>89</v>
      </c>
      <c r="B26" s="60"/>
      <c r="C26" s="61" t="s">
        <v>90</v>
      </c>
      <c r="D26" s="52"/>
      <c r="E26" s="52"/>
      <c r="F26" s="58"/>
      <c r="G26" s="58"/>
      <c r="H26" s="58"/>
      <c r="I26" s="58"/>
      <c r="J26" s="55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 x14ac:dyDescent="0.3">
      <c r="A27" s="59"/>
      <c r="B27" s="60"/>
      <c r="C27" s="52" t="s">
        <v>91</v>
      </c>
      <c r="D27" s="52"/>
      <c r="E27" s="52"/>
      <c r="F27" s="58"/>
      <c r="G27" s="58"/>
      <c r="H27" s="58"/>
      <c r="I27" s="58"/>
      <c r="J27" s="55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x14ac:dyDescent="0.3">
      <c r="A28" s="59"/>
      <c r="B28" s="60"/>
      <c r="C28" s="62" t="s">
        <v>92</v>
      </c>
      <c r="D28" s="63" t="s">
        <v>93</v>
      </c>
      <c r="E28" s="64"/>
      <c r="F28" s="65"/>
      <c r="G28" s="58"/>
      <c r="H28" s="58"/>
      <c r="I28" s="58"/>
      <c r="J28" s="55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 x14ac:dyDescent="0.3">
      <c r="A29" s="59" t="s">
        <v>94</v>
      </c>
      <c r="B29" s="66"/>
      <c r="C29" s="52" t="s">
        <v>95</v>
      </c>
      <c r="D29" s="58"/>
      <c r="E29" s="61"/>
      <c r="F29" s="58"/>
      <c r="G29" s="58"/>
      <c r="H29" s="58"/>
      <c r="I29" s="58"/>
      <c r="J29" s="55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 x14ac:dyDescent="0.3">
      <c r="A30" s="59" t="s">
        <v>96</v>
      </c>
      <c r="B30" s="60"/>
      <c r="C30" s="61" t="s">
        <v>97</v>
      </c>
      <c r="D30" s="52"/>
      <c r="E30" s="52"/>
      <c r="F30" s="58"/>
      <c r="G30" s="58"/>
      <c r="H30" s="58"/>
      <c r="I30" s="58"/>
      <c r="J30" s="55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 x14ac:dyDescent="0.3">
      <c r="A31" s="59" t="s">
        <v>98</v>
      </c>
      <c r="B31" s="60"/>
      <c r="C31" s="61" t="s">
        <v>130</v>
      </c>
      <c r="D31" s="52"/>
      <c r="E31" s="52"/>
      <c r="F31" s="58"/>
      <c r="G31" s="58"/>
      <c r="H31" s="58"/>
      <c r="I31" s="58"/>
      <c r="J31" s="55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 x14ac:dyDescent="0.3">
      <c r="A32" s="59" t="s">
        <v>99</v>
      </c>
      <c r="B32" s="60"/>
      <c r="C32" s="61" t="s">
        <v>131</v>
      </c>
      <c r="D32" s="52"/>
      <c r="E32" s="52"/>
      <c r="F32" s="58"/>
      <c r="G32" s="58"/>
      <c r="H32" s="58"/>
      <c r="I32" s="58"/>
      <c r="J32" s="55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 x14ac:dyDescent="0.3">
      <c r="A33" s="59" t="s">
        <v>100</v>
      </c>
      <c r="B33" s="60"/>
      <c r="C33" s="58" t="s">
        <v>101</v>
      </c>
      <c r="D33" s="58"/>
      <c r="E33" s="58"/>
      <c r="F33" s="58"/>
      <c r="G33" s="58"/>
      <c r="H33" s="58"/>
      <c r="I33" s="58"/>
      <c r="J33" s="55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 x14ac:dyDescent="0.3">
      <c r="A34" s="59" t="s">
        <v>102</v>
      </c>
      <c r="B34" s="60"/>
      <c r="C34" s="248" t="s">
        <v>103</v>
      </c>
      <c r="D34" s="248"/>
      <c r="E34" s="248"/>
      <c r="F34" s="248"/>
      <c r="G34" s="248"/>
      <c r="H34" s="248"/>
      <c r="I34" s="248"/>
      <c r="J34" s="249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 ht="11.25" customHeight="1" x14ac:dyDescent="0.3">
      <c r="A35" s="59"/>
      <c r="B35" s="60"/>
      <c r="C35" s="248"/>
      <c r="D35" s="248"/>
      <c r="E35" s="248"/>
      <c r="F35" s="248"/>
      <c r="G35" s="248"/>
      <c r="H35" s="248"/>
      <c r="I35" s="248"/>
      <c r="J35" s="249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 ht="3.75" hidden="1" customHeight="1" x14ac:dyDescent="0.3">
      <c r="A36" s="59"/>
      <c r="B36" s="60"/>
      <c r="C36" s="248"/>
      <c r="D36" s="248"/>
      <c r="E36" s="248"/>
      <c r="F36" s="248"/>
      <c r="G36" s="248"/>
      <c r="H36" s="248"/>
      <c r="I36" s="248"/>
      <c r="J36" s="249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x14ac:dyDescent="0.3">
      <c r="A37" s="59" t="s">
        <v>104</v>
      </c>
      <c r="B37" s="60"/>
      <c r="C37" s="54" t="s">
        <v>45</v>
      </c>
      <c r="D37" s="58"/>
      <c r="E37" s="58"/>
      <c r="F37" s="58"/>
      <c r="G37" s="58"/>
      <c r="H37" s="58"/>
      <c r="I37" s="58"/>
      <c r="J37" s="55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1:24" x14ac:dyDescent="0.3">
      <c r="A38" s="59"/>
      <c r="B38" s="60"/>
      <c r="C38" s="61"/>
      <c r="D38" s="52"/>
      <c r="E38" s="52"/>
      <c r="F38" s="58"/>
      <c r="G38" s="58"/>
      <c r="H38" s="58"/>
      <c r="I38" s="58"/>
      <c r="J38" s="55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1:24" x14ac:dyDescent="0.3">
      <c r="A39" s="67" t="s">
        <v>158</v>
      </c>
      <c r="B39" s="60"/>
      <c r="C39" s="61"/>
      <c r="D39" s="58"/>
      <c r="E39" s="52"/>
      <c r="F39" s="58"/>
      <c r="G39" s="58"/>
      <c r="H39" s="58"/>
      <c r="I39" s="58"/>
      <c r="J39" s="55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1:24" ht="31.5" customHeight="1" x14ac:dyDescent="0.3">
      <c r="A40" s="68" t="s">
        <v>105</v>
      </c>
      <c r="B40" s="60"/>
      <c r="C40" s="250" t="s">
        <v>106</v>
      </c>
      <c r="D40" s="251"/>
      <c r="E40" s="251"/>
      <c r="F40" s="251"/>
      <c r="G40" s="251"/>
      <c r="H40" s="251"/>
      <c r="I40" s="251"/>
      <c r="J40" s="252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</row>
    <row r="41" spans="1:24" x14ac:dyDescent="0.3">
      <c r="A41" s="69" t="s">
        <v>107</v>
      </c>
      <c r="B41" s="60"/>
      <c r="C41" s="52" t="s">
        <v>108</v>
      </c>
      <c r="D41" s="52"/>
      <c r="E41" s="52"/>
      <c r="F41" s="58"/>
      <c r="G41" s="58"/>
      <c r="H41" s="58"/>
      <c r="I41" s="58"/>
      <c r="J41" s="55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  <row r="42" spans="1:24" x14ac:dyDescent="0.3">
      <c r="A42" s="69" t="s">
        <v>109</v>
      </c>
      <c r="B42" s="60"/>
      <c r="C42" s="52" t="s">
        <v>110</v>
      </c>
      <c r="D42" s="52"/>
      <c r="E42" s="52"/>
      <c r="F42" s="58"/>
      <c r="G42" s="58"/>
      <c r="H42" s="58"/>
      <c r="I42" s="58"/>
      <c r="J42" s="55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</row>
    <row r="43" spans="1:24" x14ac:dyDescent="0.3">
      <c r="A43" s="69" t="s">
        <v>111</v>
      </c>
      <c r="B43" s="60"/>
      <c r="C43" s="52" t="s">
        <v>112</v>
      </c>
      <c r="D43" s="70"/>
      <c r="E43" s="70"/>
      <c r="F43" s="71"/>
      <c r="G43" s="71"/>
      <c r="H43" s="71"/>
      <c r="I43" s="71"/>
      <c r="J43" s="55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x14ac:dyDescent="0.3">
      <c r="A44" s="69"/>
      <c r="B44" s="60"/>
      <c r="C44" s="52" t="s">
        <v>113</v>
      </c>
      <c r="D44" s="70"/>
      <c r="E44" s="70"/>
      <c r="F44" s="71"/>
      <c r="G44" s="71"/>
      <c r="H44" s="71"/>
      <c r="I44" s="71"/>
      <c r="J44" s="55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</row>
    <row r="45" spans="1:24" x14ac:dyDescent="0.3">
      <c r="A45" s="69"/>
      <c r="B45" s="60"/>
      <c r="C45" s="52" t="s">
        <v>129</v>
      </c>
      <c r="D45" s="70"/>
      <c r="E45" s="70"/>
      <c r="F45" s="71"/>
      <c r="G45" s="71"/>
      <c r="H45" s="71"/>
      <c r="I45" s="71"/>
      <c r="J45" s="73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</row>
    <row r="46" spans="1:24" x14ac:dyDescent="0.3">
      <c r="A46" s="69" t="s">
        <v>114</v>
      </c>
      <c r="B46" s="60"/>
      <c r="C46" s="72" t="s">
        <v>46</v>
      </c>
      <c r="D46" s="52"/>
      <c r="E46" s="52"/>
      <c r="F46" s="58"/>
      <c r="G46" s="58"/>
      <c r="H46" s="58"/>
      <c r="I46" s="58"/>
      <c r="J46" s="55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</row>
    <row r="47" spans="1:24" ht="14.25" customHeight="1" x14ac:dyDescent="0.3">
      <c r="A47" s="69"/>
      <c r="B47" s="60"/>
      <c r="C47" s="253"/>
      <c r="D47" s="253"/>
      <c r="E47" s="253"/>
      <c r="F47" s="74"/>
      <c r="G47" s="74"/>
      <c r="H47" s="74"/>
      <c r="I47" s="74"/>
      <c r="J47" s="75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</row>
    <row r="48" spans="1:24" ht="14.25" customHeight="1" x14ac:dyDescent="0.3">
      <c r="A48" s="76" t="s">
        <v>115</v>
      </c>
      <c r="B48" s="60"/>
      <c r="C48" s="74"/>
      <c r="D48" s="74"/>
      <c r="E48" s="74"/>
      <c r="F48" s="74"/>
      <c r="G48" s="74"/>
      <c r="H48" s="74"/>
      <c r="I48" s="74"/>
      <c r="J48" s="75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4.25" customHeight="1" x14ac:dyDescent="0.3">
      <c r="A49" s="77" t="s">
        <v>116</v>
      </c>
      <c r="B49" s="60"/>
      <c r="C49" s="254" t="s">
        <v>154</v>
      </c>
      <c r="D49" s="254"/>
      <c r="E49" s="254"/>
      <c r="F49" s="254"/>
      <c r="G49" s="254"/>
      <c r="H49" s="254"/>
      <c r="I49" s="254"/>
      <c r="J49" s="255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1:24" ht="14.25" customHeight="1" x14ac:dyDescent="0.3">
      <c r="A50" s="77"/>
      <c r="B50" s="60"/>
      <c r="C50" s="78"/>
      <c r="D50" s="78"/>
      <c r="E50" s="78"/>
      <c r="F50" s="78"/>
      <c r="G50" s="78"/>
      <c r="H50" s="78"/>
      <c r="I50" s="78"/>
      <c r="J50" s="79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1:24" ht="13.5" customHeight="1" x14ac:dyDescent="0.3">
      <c r="A51" s="80" t="s">
        <v>117</v>
      </c>
      <c r="B51" s="81"/>
      <c r="C51" s="81"/>
      <c r="D51" s="81"/>
      <c r="E51" s="81"/>
      <c r="F51" s="82"/>
      <c r="G51" s="82"/>
      <c r="H51" s="82"/>
      <c r="I51" s="82"/>
      <c r="J51" s="83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1:24" x14ac:dyDescent="0.3">
      <c r="A52" s="84" t="s">
        <v>118</v>
      </c>
      <c r="B52" s="85"/>
      <c r="C52" s="85"/>
      <c r="D52" s="85"/>
      <c r="E52" s="85"/>
      <c r="F52" s="86"/>
      <c r="G52" s="86"/>
      <c r="H52" s="86"/>
      <c r="I52" s="86"/>
      <c r="J52" s="87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1:24" x14ac:dyDescent="0.3">
      <c r="A53" s="77" t="s">
        <v>119</v>
      </c>
      <c r="B53" s="85"/>
      <c r="C53" s="85" t="s">
        <v>153</v>
      </c>
      <c r="D53" s="85"/>
      <c r="E53" s="85"/>
      <c r="F53" s="86"/>
      <c r="G53" s="86"/>
      <c r="H53" s="86"/>
      <c r="I53" s="86"/>
      <c r="J53" s="87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1:24" x14ac:dyDescent="0.3">
      <c r="A54" s="77" t="s">
        <v>120</v>
      </c>
      <c r="B54" s="85"/>
      <c r="C54" s="85" t="s">
        <v>75</v>
      </c>
      <c r="D54" s="85"/>
      <c r="E54" s="85"/>
      <c r="F54" s="86"/>
      <c r="G54" s="86"/>
      <c r="H54" s="86"/>
      <c r="I54" s="86"/>
      <c r="J54" s="87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1:24" x14ac:dyDescent="0.3">
      <c r="A55" s="77" t="s">
        <v>121</v>
      </c>
      <c r="B55" s="85"/>
      <c r="C55" s="85" t="s">
        <v>122</v>
      </c>
      <c r="D55" s="85"/>
      <c r="E55" s="85"/>
      <c r="F55" s="86"/>
      <c r="G55" s="86"/>
      <c r="H55" s="86"/>
      <c r="I55" s="86"/>
      <c r="J55" s="87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1:24" x14ac:dyDescent="0.3">
      <c r="A56" s="77" t="s">
        <v>123</v>
      </c>
      <c r="B56" s="85"/>
      <c r="C56" s="85" t="s">
        <v>14</v>
      </c>
      <c r="D56" s="85"/>
      <c r="E56" s="85"/>
      <c r="F56" s="86"/>
      <c r="G56" s="86"/>
      <c r="H56" s="86"/>
      <c r="I56" s="86"/>
      <c r="J56" s="87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1:24" x14ac:dyDescent="0.3">
      <c r="A57" s="77"/>
      <c r="B57" s="85"/>
      <c r="C57" s="85"/>
      <c r="D57" s="85"/>
      <c r="E57" s="85"/>
      <c r="F57" s="86"/>
      <c r="G57" s="86"/>
      <c r="H57" s="86"/>
      <c r="I57" s="86"/>
      <c r="J57" s="87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1:24" x14ac:dyDescent="0.3">
      <c r="A58" s="77" t="s">
        <v>124</v>
      </c>
      <c r="B58" s="85"/>
      <c r="C58" s="85" t="s">
        <v>125</v>
      </c>
      <c r="D58" s="85"/>
      <c r="E58" s="85"/>
      <c r="F58" s="86"/>
      <c r="G58" s="86"/>
      <c r="H58" s="86"/>
      <c r="I58" s="86"/>
      <c r="J58" s="87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1:24" x14ac:dyDescent="0.3">
      <c r="A59" s="84" t="s">
        <v>126</v>
      </c>
      <c r="B59" s="86"/>
      <c r="C59" s="86" t="s">
        <v>127</v>
      </c>
      <c r="D59" s="85"/>
      <c r="E59" s="85"/>
      <c r="F59" s="86"/>
      <c r="G59" s="86"/>
      <c r="H59" s="86"/>
      <c r="I59" s="86"/>
      <c r="J59" s="87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1:24" x14ac:dyDescent="0.3">
      <c r="A60" s="88" t="s">
        <v>128</v>
      </c>
      <c r="B60" s="89"/>
      <c r="C60" s="89" t="s">
        <v>15</v>
      </c>
      <c r="D60" s="89"/>
      <c r="E60" s="89"/>
      <c r="F60" s="90"/>
      <c r="G60" s="90"/>
      <c r="H60" s="90"/>
      <c r="I60" s="90"/>
      <c r="J60" s="91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1:24" x14ac:dyDescent="0.3">
      <c r="A61" s="92"/>
      <c r="B61" s="93"/>
      <c r="C61" s="93"/>
      <c r="D61" s="93"/>
      <c r="E61" s="93"/>
      <c r="F61" s="34"/>
      <c r="G61" s="34"/>
      <c r="H61" s="34"/>
      <c r="I61" s="34"/>
      <c r="J61" s="9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</sheetData>
  <sheetProtection algorithmName="SHA-512" hashValue="MFqxA+L/hs37lj/MNFq4L253wSlzkFF2WktmQC4iQysE8Fp3M7tipeGdjtUZWohi4lwZtMiampLqdhyNFsM8Qg==" saltValue="G6OjRWntrRjSIT9t6BldAA==" spinCount="100000" sheet="1" objects="1" scenarios="1"/>
  <mergeCells count="5">
    <mergeCell ref="A1:J1"/>
    <mergeCell ref="C34:J36"/>
    <mergeCell ref="C40:J40"/>
    <mergeCell ref="C47:E47"/>
    <mergeCell ref="C49:J49"/>
  </mergeCells>
  <hyperlinks>
    <hyperlink ref="D28" r:id="rId1" location="Fringe-benefit-rates" xr:uid="{00000000-0004-0000-0300-000000000000}"/>
  </hyperlinks>
  <pageMargins left="1" right="1" top="1" bottom="0.5" header="0.5" footer="0.05"/>
  <pageSetup scale="72" orientation="portrait" r:id="rId2"/>
  <headerFooter>
    <oddHeader>&amp;R&amp;10UCOP-Budget Analysis and Planning
Attachment 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D A A B Q S w M E F A A C A A g A u 2 5 V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C 7 b l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2 5 V W a 8 0 X G X G A A A A P Q E A A B M A H A B G b 3 J t d W x h c y 9 T Z W N 0 a W 9 u M S 5 t I K I Y A C i g F A A A A A A A A A A A A A A A A A A A A A A A A A A A A H 2 O P w v C M B D F 9 0 K / Q 4 i L Q i 0 U x K U 4 B Q c X H a o o F I e 0 X r W Y X E r + g F L 6 3 U 3 N J B R v O X i / d + + e g d q 2 C k k R d p b H U R y Z B 9 d w I 0 d e C c j I h g i w c U T 8 F M r p G r y y f d U g U u a 0 B r R n p Z + V U s / 5 o i / 3 X M K G h k t 6 H U q m 0 H r L N Q k B M 8 o e H O 9 j + L s D 6 p O + 1 v S o O Z p G a c m U c B J H a O b h W 9 L 3 l H H Z O U M T Y j 0 g F l 5 2 S E h P D 7 j 8 J e h k B T q w p v k D U b Q I E + C 0 3 1 6 8 v E O 7 X q V j i 2 F Y x F G L k + 3 z D 1 B L A Q I t A B Q A A g A I A L t u V V l F B P I g o w A A A P Y A A A A S A A A A A A A A A A A A A A A A A A A A A A B D b 2 5 m a W c v U G F j a 2 F n Z S 5 4 b W x Q S w E C L Q A U A A I A C A C 7 b l V Z D 8 r p q 6 Q A A A D p A A A A E w A A A A A A A A A A A A A A A A D v A A A A W 0 N v b n R l b n R f V H l w Z X N d L n h t b F B L A Q I t A B Q A A g A I A L t u V V m v N F x l x g A A A D 0 B A A A T A A A A A A A A A A A A A A A A A O A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4 K A A A A A A A A H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j Q 0 M G Q 4 N i 0 w O G N m L T Q 3 M T c t Y j k x Y i 0 x Y T J m N W Q 5 Y m V i M W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w L T I x V D I w O j U y O j E w L j Q w N T I w O D F a I i A v P j x F b n R y e S B U e X B l P S J G a W x s Q 2 9 s d W 1 u V H l w Z X M i I F Z h b H V l P S J z Q m d V R k J R T T 0 i I C 8 + P E V u d H J 5 I F R 5 c G U 9 I k Z p b G x D b 2 x 1 b W 5 O Y W 1 l c y I g V m F s d W U 9 I n N b J n F 1 b 3 Q 7 Q 2 F t c H V z J n F 1 b 3 Q 7 L C Z x d W 9 0 O 0 9 u L U N h b X B 1 c y Z x d W 9 0 O y w m c X V v d D t P Z m Y t Q 2 F t c H V z J n F 1 b 3 Q 7 L C Z x d W 9 0 O 0 9 u b G l u Z S Z x d W 9 0 O y w m c X V v d D t V T k V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h b X B 1 c y w w f S Z x d W 9 0 O y w m c X V v d D t T Z W N 0 a W 9 u M S 9 U Y W J s Z T E v Q X V 0 b 1 J l b W 9 2 Z W R D b 2 x 1 b W 5 z M S 5 7 T 2 4 t Q 2 F t c H V z L D F 9 J n F 1 b 3 Q 7 L C Z x d W 9 0 O 1 N l Y 3 R p b 2 4 x L 1 R h Y m x l M S 9 B d X R v U m V t b 3 Z l Z E N v b H V t b n M x L n t P Z m Y t Q 2 F t c H V z L D J 9 J n F 1 b 3 Q 7 L C Z x d W 9 0 O 1 N l Y 3 R p b 2 4 x L 1 R h Y m x l M S 9 B d X R v U m V t b 3 Z l Z E N v b H V t b n M x L n t P b m x p b m U s M 3 0 m c X V v d D s s J n F 1 b 3 Q 7 U 2 V j d G l v b j E v V G F i b G U x L 0 F 1 d G 9 S Z W 1 v d m V k Q 2 9 s d W 1 u c z E u e 1 V O R V g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h b X B 1 c y w w f S Z x d W 9 0 O y w m c X V v d D t T Z W N 0 a W 9 u M S 9 U Y W J s Z T E v Q X V 0 b 1 J l b W 9 2 Z W R D b 2 x 1 b W 5 z M S 5 7 T 2 4 t Q 2 F t c H V z L D F 9 J n F 1 b 3 Q 7 L C Z x d W 9 0 O 1 N l Y 3 R p b 2 4 x L 1 R h Y m x l M S 9 B d X R v U m V t b 3 Z l Z E N v b H V t b n M x L n t P Z m Y t Q 2 F t c H V z L D J 9 J n F 1 b 3 Q 7 L C Z x d W 9 0 O 1 N l Y 3 R p b 2 4 x L 1 R h Y m x l M S 9 B d X R v U m V t b 3 Z l Z E N v b H V t b n M x L n t P b m x p b m U s M 3 0 m c X V v d D s s J n F 1 b 3 Q 7 U 2 V j d G l v b j E v V G F i b G U x L 0 F 1 d G 9 S Z W 1 v d m V k Q 2 9 s d W 1 u c z E u e 1 V O R V g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F f f W J X D a 0 e U X G i Q d 1 I 1 K A A A A A A C A A A A A A A D Z g A A w A A A A B A A A A D r m C 0 R w W W r X L x K 1 5 o 0 b q l X A A A A A A S A A A C g A A A A E A A A A K 0 m 8 3 I N A q E o T 8 w D B 8 h B x U l Q A A A A A 9 + D q v e N h U a r o Z N r 7 V h Z / V 2 A 9 o y U q d M J w Q 3 H 3 1 / Q R / O C J M u b O l w j p z Z X Q k x 2 A m 4 j h O n P F L a K f B 0 Q P D C c Q x A i 3 7 A z T 8 e p T a Z i y f t 3 z q O g D A w U A A A A D x N X A y S O T I E p f u A l m G t S y H 6 4 g e U = < / D a t a M a s h u p > 
</file>

<file path=customXml/itemProps1.xml><?xml version="1.0" encoding="utf-8"?>
<ds:datastoreItem xmlns:ds="http://schemas.openxmlformats.org/officeDocument/2006/customXml" ds:itemID="{30D64B7C-30A2-4382-85D1-6A741E4D36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Cost Analysis - Part 1</vt:lpstr>
      <vt:lpstr>Enrollment - Part 2</vt:lpstr>
      <vt:lpstr>IDC Rates</vt:lpstr>
      <vt:lpstr>Instructions</vt:lpstr>
      <vt:lpstr>'Cost Analysis - Part 1'!Print_Area</vt:lpstr>
      <vt:lpstr>'Enrollment - Part 2'!Print_Area</vt:lpstr>
      <vt:lpstr>'IDC Rates'!Print_Area</vt:lpstr>
      <vt:lpstr>Instructions!Print_Area</vt:lpstr>
    </vt:vector>
  </TitlesOfParts>
  <Company>UCLA-School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 Diaz</dc:creator>
  <cp:lastModifiedBy>Tenia Davis</cp:lastModifiedBy>
  <cp:lastPrinted>2021-10-22T00:19:53Z</cp:lastPrinted>
  <dcterms:created xsi:type="dcterms:W3CDTF">2004-12-08T01:08:02Z</dcterms:created>
  <dcterms:modified xsi:type="dcterms:W3CDTF">2025-10-28T22:39:08Z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